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P:\Prioritization 8.0\Projects\NonHighway\F\"/>
    </mc:Choice>
  </mc:AlternateContent>
  <xr:revisionPtr revIDLastSave="0" documentId="13_ncr:1_{5389A463-3A43-43DF-AC5E-EEC68C605A6D}" xr6:coauthVersionLast="47" xr6:coauthVersionMax="47" xr10:uidLastSave="{00000000-0000-0000-0000-000000000000}"/>
  <bookViews>
    <workbookView xWindow="-108" yWindow="-108" windowWidth="23256" windowHeight="12456" xr2:uid="{F520805F-2083-42EC-A934-7ED042E44FCF}"/>
  </bookViews>
  <sheets>
    <sheet name="Ferry" sheetId="1" r:id="rId1"/>
    <sheet name="Sheet1" sheetId="4" r:id="rId2"/>
    <sheet name="Ferry Div List" sheetId="2" r:id="rId3"/>
    <sheet name="SPOT notes-questions" sheetId="3" r:id="rId4"/>
  </sheets>
  <definedNames>
    <definedName name="_xlnm._FilterDatabase" localSheetId="0" hidden="1">Ferry!$A$3:$BY$64</definedName>
    <definedName name="_xlnm._FilterDatabase" localSheetId="2" hidden="1">'Ferry Div List'!$A$2:$V$62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 i="2" l="1"/>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3" i="2"/>
  <c r="C16" i="2" l="1"/>
  <c r="C15" i="2"/>
  <c r="C62" i="2"/>
  <c r="C61" i="2"/>
  <c r="C53" i="2"/>
  <c r="C3" i="2"/>
  <c r="C4" i="2"/>
  <c r="C42" i="2"/>
  <c r="C24" i="2"/>
  <c r="C19" i="2"/>
  <c r="C36" i="2"/>
  <c r="C26" i="2"/>
  <c r="C54" i="2"/>
  <c r="C22" i="2"/>
  <c r="C38" i="2"/>
  <c r="C7" i="2"/>
  <c r="C23" i="2"/>
  <c r="C39" i="2"/>
  <c r="C55" i="2"/>
  <c r="C56" i="2"/>
  <c r="C25" i="2"/>
  <c r="C41" i="2"/>
  <c r="C57" i="2"/>
  <c r="C11" i="2"/>
  <c r="C27" i="2"/>
  <c r="C43" i="2"/>
  <c r="C59" i="2"/>
  <c r="C60" i="2"/>
  <c r="C12" i="2"/>
  <c r="C13" i="2"/>
  <c r="C29" i="2"/>
  <c r="C45" i="2"/>
  <c r="C14" i="2"/>
  <c r="C30" i="2"/>
  <c r="C46" i="2"/>
  <c r="C44" i="2"/>
  <c r="C47" i="2"/>
  <c r="C32" i="2"/>
  <c r="C48" i="2"/>
  <c r="C10" i="2"/>
  <c r="C28" i="2"/>
  <c r="C31" i="2"/>
  <c r="C33" i="2"/>
  <c r="C49" i="2"/>
  <c r="C50" i="2"/>
  <c r="C35" i="2"/>
  <c r="C51" i="2"/>
  <c r="C52" i="2"/>
  <c r="C5" i="2"/>
  <c r="C3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tc={5AE761EC-9190-45BB-A4B9-50E94D5EEFD3}</author>
    <author>tc={B7BFE6A6-505D-48FE-8D65-5F3BF6A90761}</author>
    <author>tc={1E6C78AE-434F-4C50-933D-4F86B58BF57F}</author>
  </authors>
  <commentList>
    <comment ref="AV3" authorId="0" shapeId="0" xr:uid="{5AE761EC-9190-45BB-A4B9-50E94D5EEFD3}">
      <text>
        <t>[Threaded comment]
Your version of Excel allows you to read this threaded comment; however, any edits to it will get removed if the file is opened in a newer version of Excel. Learn more: https://go.microsoft.com/fwlink/?linkid=870924
Comment:
    Only CON - not using ROW + UTL</t>
      </text>
    </comment>
    <comment ref="AZ3" authorId="1" shapeId="0" xr:uid="{B7BFE6A6-505D-48FE-8D65-5F3BF6A90761}">
      <text>
        <t>[Threaded comment]
Your version of Excel allows you to read this threaded comment; however, any edits to it will get removed if the file is opened in a newer version of Excel. Learn more: https://go.microsoft.com/fwlink/?linkid=870924
Comment:
    Assuming no Other Funds used</t>
      </text>
    </comment>
    <comment ref="N38" authorId="2" shapeId="0" xr:uid="{1E6C78AE-434F-4C50-933D-4F86B58BF57F}">
      <text>
        <t>[Threaded comment]
Your version of Excel allows you to read this threaded comment; however, any edits to it will get removed if the file is opened in a newer version of Excel. Learn more: https://go.microsoft.com/fwlink/?linkid=870924
Comment:
    (single occupancy per room)</t>
      </text>
    </comment>
  </commentList>
</comments>
</file>

<file path=xl/sharedStrings.xml><?xml version="1.0" encoding="utf-8"?>
<sst xmlns="http://schemas.openxmlformats.org/spreadsheetml/2006/main" count="2057" uniqueCount="520">
  <si>
    <t>Basic Information</t>
  </si>
  <si>
    <t>Location</t>
  </si>
  <si>
    <t>Cost</t>
  </si>
  <si>
    <t>Details</t>
  </si>
  <si>
    <t>Data - Replacement</t>
  </si>
  <si>
    <t>Data - Expansion</t>
  </si>
  <si>
    <t>Project Info</t>
  </si>
  <si>
    <t>SPOT ID -
initial</t>
  </si>
  <si>
    <t>Ferry Div List ID</t>
  </si>
  <si>
    <t>SPOT ID -
to use for 
P8</t>
  </si>
  <si>
    <t>Mode</t>
  </si>
  <si>
    <t>TIP</t>
  </si>
  <si>
    <t>Project Category</t>
  </si>
  <si>
    <t>Route / Facility Name
(or Project Name)</t>
  </si>
  <si>
    <t>Description</t>
  </si>
  <si>
    <t>Specific Improvement Type</t>
  </si>
  <si>
    <t>Primary Purpose</t>
  </si>
  <si>
    <t>Comments / Notes</t>
  </si>
  <si>
    <t>MPO(s) / RPO(s)</t>
  </si>
  <si>
    <t>First MPO/RPO</t>
  </si>
  <si>
    <t>First MPO/RPO %</t>
  </si>
  <si>
    <t>Second MPO/RPO</t>
  </si>
  <si>
    <t>Second MPO/RPO %</t>
  </si>
  <si>
    <t>Third MPO/RPO</t>
  </si>
  <si>
    <t>Third MPO/RPO %</t>
  </si>
  <si>
    <t>Total MPO/RPO % 
(CHECK)</t>
  </si>
  <si>
    <t>Division(s)</t>
  </si>
  <si>
    <t>First Division</t>
  </si>
  <si>
    <t>First Division %</t>
  </si>
  <si>
    <t>Second Division</t>
  </si>
  <si>
    <t>Second Division %</t>
  </si>
  <si>
    <t>Third Division</t>
  </si>
  <si>
    <t>Third Division %</t>
  </si>
  <si>
    <t>Total Division % 
(CHECK)</t>
  </si>
  <si>
    <t>County(ies)</t>
  </si>
  <si>
    <t>First County</t>
  </si>
  <si>
    <t>First County %</t>
  </si>
  <si>
    <t>Second County</t>
  </si>
  <si>
    <t>Second County %</t>
  </si>
  <si>
    <t>Third County</t>
  </si>
  <si>
    <t>Third County %</t>
  </si>
  <si>
    <t>Fourth County</t>
  </si>
  <si>
    <t>Fourth County %</t>
  </si>
  <si>
    <t>Total County % 
(CHECK)</t>
  </si>
  <si>
    <t>Source of Cost Estimation</t>
  </si>
  <si>
    <t xml:space="preserve"> ROW Cost 
[not needed]</t>
  </si>
  <si>
    <t xml:space="preserve"> Utilities Cost 
[not needed]</t>
  </si>
  <si>
    <t xml:space="preserve"> Construction Cost </t>
  </si>
  <si>
    <t xml:space="preserve"> Total Project Cost
[CALC]</t>
  </si>
  <si>
    <t>Other Funds - Source (1)</t>
  </si>
  <si>
    <t xml:space="preserve"> Other Funds - Amount (1) </t>
  </si>
  <si>
    <t xml:space="preserve"> Other Funds - Total Amount </t>
  </si>
  <si>
    <t xml:space="preserve"> Cost To NCDOT
[CALC]</t>
  </si>
  <si>
    <t>Included In Plans
(Yes/No)</t>
  </si>
  <si>
    <t>Name of Plans</t>
  </si>
  <si>
    <t>6-Year Planned and Corrective Maintenance Cost</t>
  </si>
  <si>
    <t>Vessel plus Facility Cost</t>
  </si>
  <si>
    <t>Useful Life (New)</t>
  </si>
  <si>
    <t>Age</t>
  </si>
  <si>
    <t>Usefule Life (Old)</t>
  </si>
  <si>
    <t>Condition Score</t>
  </si>
  <si>
    <t>Vessel Down Days, Missed Sailings, Used Capacity for the year</t>
  </si>
  <si>
    <t>Days in the Year, Scheduled Sailings or Total Capacity</t>
  </si>
  <si>
    <t>Demand at 85th Percentile</t>
  </si>
  <si>
    <t>Purchase Price</t>
  </si>
  <si>
    <t>Usefule Life (New)</t>
  </si>
  <si>
    <t>New Vehicle or Passenger Trips with Project in Place</t>
  </si>
  <si>
    <t>Total Vehicle or Passenger Trips with Project in Place</t>
  </si>
  <si>
    <t>Existing Capacity</t>
  </si>
  <si>
    <t>P8 Submitter (Owner)</t>
  </si>
  <si>
    <t>Carryover or Submittal</t>
  </si>
  <si>
    <t>Original Submitter (first cycle)</t>
  </si>
  <si>
    <t>Project Local ID</t>
  </si>
  <si>
    <t>F231103</t>
  </si>
  <si>
    <t>Ferry</t>
  </si>
  <si>
    <t>Division Needs</t>
  </si>
  <si>
    <t>Hatteras - Ocracoke (South Dock) - vehicle</t>
  </si>
  <si>
    <t>Southport - Ft Fisher route</t>
  </si>
  <si>
    <t>Replace a River Class Vessel with a new River Class (MV White)</t>
  </si>
  <si>
    <t>Replacing the aging vessel will improve safety, mobility, and reliability.</t>
  </si>
  <si>
    <t>SIT type replace vehicle vessel</t>
  </si>
  <si>
    <t>Albemarle</t>
  </si>
  <si>
    <t>Y</t>
  </si>
  <si>
    <t>Ferry Long Range Plan</t>
  </si>
  <si>
    <t>Albemarle RPO</t>
  </si>
  <si>
    <t>Submittal</t>
  </si>
  <si>
    <t>F231104</t>
  </si>
  <si>
    <t>Replace a River Class Vessel with a new River Class (MV Croatoan)</t>
  </si>
  <si>
    <t>SIT type Replace Vehicle Vessel</t>
  </si>
  <si>
    <t>F231105</t>
  </si>
  <si>
    <t>Replace a River Class Vessel with a new River Class (MV Hatteras)</t>
  </si>
  <si>
    <t>Add 1</t>
  </si>
  <si>
    <t>F231635</t>
  </si>
  <si>
    <t>Cedar Island - Ocracoke (Silver Lake)</t>
  </si>
  <si>
    <t>Cedar Island - Ocracoke (Silver Lake) route</t>
  </si>
  <si>
    <t>Replace a Sound Class Vessel with a new Sound Class (MV Cedar Island)</t>
  </si>
  <si>
    <t>Down-East 
Albemarle</t>
  </si>
  <si>
    <t>1 
2</t>
  </si>
  <si>
    <t>F250817</t>
  </si>
  <si>
    <t>F231640</t>
  </si>
  <si>
    <t>Swan Quarter - Ocracoke (Silver Lake)</t>
  </si>
  <si>
    <r>
      <t xml:space="preserve">Swan Quarter </t>
    </r>
    <r>
      <rPr>
        <sz val="11"/>
        <color rgb="FFFF0000"/>
        <rFont val="Calibri"/>
        <family val="2"/>
      </rPr>
      <t>-</t>
    </r>
    <r>
      <rPr>
        <sz val="11"/>
        <color theme="1"/>
        <rFont val="Calibri"/>
        <family val="2"/>
      </rPr>
      <t xml:space="preserve"> Ocracoke (Silver Lake) route</t>
    </r>
  </si>
  <si>
    <t>Replace a Sound Class Vessel with a new Sound Class (MV Swan Quarter)</t>
  </si>
  <si>
    <t>SIT Type Replace Vehicle Vessel</t>
  </si>
  <si>
    <t>N</t>
  </si>
  <si>
    <t>Add 2</t>
  </si>
  <si>
    <t>F231641</t>
  </si>
  <si>
    <t>Replace a Sound Class Vessel with a new Sound Class (MV Sea Level)</t>
  </si>
  <si>
    <t>Add 3</t>
  </si>
  <si>
    <t>F231639</t>
  </si>
  <si>
    <t>Replace a Sound Class Vessel with a new Sound Class (MV Carteret)</t>
  </si>
  <si>
    <t>F231612</t>
  </si>
  <si>
    <t>Cherry Branch - Minnesott</t>
  </si>
  <si>
    <t>Cherry Branch - Minnesott route</t>
  </si>
  <si>
    <t>Replace a River Class Vessel with a new River Class (MV Neuse)</t>
  </si>
  <si>
    <t>Down-East</t>
  </si>
  <si>
    <t>Down East RPO</t>
  </si>
  <si>
    <t>F231610</t>
  </si>
  <si>
    <t>Replace a River Class Vessel with a new River Class (MV Lupton)</t>
  </si>
  <si>
    <t>Ferry Division Long Range Plan</t>
  </si>
  <si>
    <t>F231469</t>
  </si>
  <si>
    <t>Aurora - Bayview</t>
  </si>
  <si>
    <t>Aurora - Bayview route</t>
  </si>
  <si>
    <t>Replace a River Class Vessel with a new River Class (MV Russell)</t>
  </si>
  <si>
    <t>Submitted on behalf of the NCDOT Ferry Division. SIT has been changed to "1" per instructions.</t>
  </si>
  <si>
    <t>Mid-East</t>
  </si>
  <si>
    <t>Ferry Division Capital Plan</t>
  </si>
  <si>
    <t>Mid-East RPO</t>
  </si>
  <si>
    <t>F230647</t>
  </si>
  <si>
    <t>Southport - Ft Fisher</t>
  </si>
  <si>
    <t>Replace a River Class Vessel with a new River Class (MV Southport)</t>
  </si>
  <si>
    <t xml:space="preserve">P8 Notes. Ferry ID #11 on 9/15/2025. SIT 2. </t>
  </si>
  <si>
    <t>Wilmington MPO
Cape Fear</t>
  </si>
  <si>
    <t>Cape Fear RPO</t>
  </si>
  <si>
    <t>F230645</t>
  </si>
  <si>
    <t>Replace a River Class Vessel with a new River Class (MV Fort Fisher)</t>
  </si>
  <si>
    <t xml:space="preserve">P8 Notes. Ferry ID #12 on 9/15/2025. SIT 2. </t>
  </si>
  <si>
    <t>F250646</t>
  </si>
  <si>
    <t>Replace a River Class Vessel with a new River Class (MV Avon)</t>
  </si>
  <si>
    <t>Ferry Division</t>
  </si>
  <si>
    <t>F250648</t>
  </si>
  <si>
    <t>Replace a River Class Vessel with a new River Class (MV Salvo)</t>
  </si>
  <si>
    <t>Ferry Plan</t>
  </si>
  <si>
    <t>Add 4</t>
  </si>
  <si>
    <t>F231109</t>
  </si>
  <si>
    <t>Regional Impact</t>
  </si>
  <si>
    <t>Manns Harbor Shipyard</t>
  </si>
  <si>
    <t>Replace Support Vessel (Skyco)</t>
  </si>
  <si>
    <t>Replacing the aging crane barge Skyco will ensure continued performance for piling, bulkhead, and ramp and gantry work at each Ferry terminal in the system.</t>
  </si>
  <si>
    <t>Wilmington MPO
Albemarle RPO
Down-East RPO
Mid-East RPO
Cape Fear RPO</t>
  </si>
  <si>
    <t>1 
2 
3</t>
  </si>
  <si>
    <t>Add 5</t>
  </si>
  <si>
    <t>Statewide: Support Vessel</t>
  </si>
  <si>
    <t>Replace Dredge (Manteo)</t>
  </si>
  <si>
    <t>F250451</t>
  </si>
  <si>
    <t>Replace Tug Vessel (Wanchese)</t>
  </si>
  <si>
    <t>Enhance operational capability, ensure continued reliability and efficiency, improve safety, and maintain essential harbor and towing services for maritime operations.</t>
  </si>
  <si>
    <t>While the 2024 Ferry Vessel Replacement Plan document is not publicly available, the 2024 Ferry Division Maintenance Capacity Study indicates that the vessel replacement plan is currently underway. 
Therefore, the Wanchese tug replacement project is recognized in NCDOT's planning documents and is actively being addressed in the ongoing vessel replacement plan.</t>
  </si>
  <si>
    <t>Ferry Division Maintenance Capacity Study (2024)</t>
  </si>
  <si>
    <t>Division 1</t>
  </si>
  <si>
    <t>Division 3</t>
  </si>
  <si>
    <t>Add 6</t>
  </si>
  <si>
    <t>Replace Tug Vessel (Morehead City)</t>
  </si>
  <si>
    <t>Ensure safe, reliable ferry operations by reducing maintenance demands on aging vessels, supporting compliance with USCG standards, and enhancing operational efficiency. The new vessel aligns with long-term fleet modernization, eases stress on limited Manns Harbor resources, and sustains essential movement of goods, services, and people around the Outer Banks.</t>
  </si>
  <si>
    <t>Add 7</t>
  </si>
  <si>
    <t>Replace Tug Vessel (Cape Fear)</t>
  </si>
  <si>
    <t>F250453</t>
  </si>
  <si>
    <t>Replace Tug Vessel (Hobucken)</t>
  </si>
  <si>
    <t>Please note that the location of this project is noted for Manns Harbor Shipyard, which is located within NCDOT Division 1, but NCDOT Ferry Division directed this project to be submitted by NCDOT Division "3". While the 2024 Ferry Vessel Replacement Plan document is not publicly available, the 2024 Ferry Division Maintenance Capacity Study indicates that the vessel replacement plan is currently underway. 
Therefore, the Wanchese tug replacement project is recognized in NCDOT's planning documents and is actively being addressed in the ongoing vessel replacement plan.</t>
  </si>
  <si>
    <t>NCDOT Ferry Division Maintenance (2024)</t>
  </si>
  <si>
    <t>F250454</t>
  </si>
  <si>
    <t>Replace Tug Vessel (Manns Harbor)</t>
  </si>
  <si>
    <t>Please note that the location of this project is noted for Manns Harbor Shipyard, which is located within NCDOT Division 1, but NCDOT Ferry Division directed this project to be submitted by NCDOT Division "3". While the 2024 Ferry Vessel Replacement Plan document is not publicly available, the 2024 Ferry Division Maintenance Capacity Study indicates that the vessel replacement plan is currently underway. 
Therefore, the Manns Harbor tug replacement project is recognized in NCDOT's planning documents and is actively being addressed in the ongoing vessel replacement plan.</t>
  </si>
  <si>
    <t>F250813</t>
  </si>
  <si>
    <t>F231100</t>
  </si>
  <si>
    <t>Hatteras terminal</t>
  </si>
  <si>
    <t>Replace Dorms 1 and 2 at Hatteras</t>
  </si>
  <si>
    <t>Replacing the aging dorms will provide safe, secure, and improved living conditions for employees working on shift.</t>
  </si>
  <si>
    <t xml:space="preserve">SIT Type Replace Facility </t>
  </si>
  <si>
    <t>F250811</t>
  </si>
  <si>
    <t>Replace Dorm 1 at Hatteras</t>
  </si>
  <si>
    <t>Replacing the aging dorm will provide safe, secure, and improved living conditions for employees working on shift.</t>
  </si>
  <si>
    <t>SIT type Replace Facility</t>
  </si>
  <si>
    <t>F250809</t>
  </si>
  <si>
    <t>Replace Dorm 2 at Hatteras</t>
  </si>
  <si>
    <t>SIT Type Replace Facility</t>
  </si>
  <si>
    <t>F250798</t>
  </si>
  <si>
    <t>F192613</t>
  </si>
  <si>
    <t>Expand vessel basin at Hatteras</t>
  </si>
  <si>
    <t>Increase capacity, mobility, and reliability. Allow longer vessels to be docked. Larger vessels will increase the carrying capacity along the route.</t>
  </si>
  <si>
    <t xml:space="preserve">SIT Type Expand Facility </t>
  </si>
  <si>
    <t>F250358</t>
  </si>
  <si>
    <t>Replace and expand Dorms 1 and 2 at Hatteras</t>
  </si>
  <si>
    <t>F250367</t>
  </si>
  <si>
    <t>Replace and expand Dorm 1 at Hatteras</t>
  </si>
  <si>
    <t>TBD</t>
  </si>
  <si>
    <t>F250368</t>
  </si>
  <si>
    <t>Replace and expand Dorm 2 at Hatteras</t>
  </si>
  <si>
    <t>F250369</t>
  </si>
  <si>
    <t>F231101</t>
  </si>
  <si>
    <t>Replace and expand Operations Building / Visitor Center at Hatteras</t>
  </si>
  <si>
    <t>Provide safe, secure, and improved working conditions for employees working on shift. The operations building will also benefit the traveling public.</t>
  </si>
  <si>
    <t>F231633</t>
  </si>
  <si>
    <t>Additional Sound Class vessel</t>
  </si>
  <si>
    <t>Increase capacity and improve safety, mobility, and reliability.</t>
  </si>
  <si>
    <t>Albemarle
Down-East</t>
  </si>
  <si>
    <t>Ferry Capital Plan</t>
  </si>
  <si>
    <t>F250370</t>
  </si>
  <si>
    <t>F192751</t>
  </si>
  <si>
    <t>Synchrolift Refurbishment. Includes equipment upgrades, retrofits, and dredging.</t>
  </si>
  <si>
    <t>Refurbishment of the aging synchro-lift will increase reliability and ensure haul out capabilities.  The synchro-lift at the Manns Harbor Shipyard is aging and needs replacement in order to be reliable and efficient in hauling out ferry vessels in order to perform needed corrective and preventative maintenance.</t>
  </si>
  <si>
    <t>Add 8</t>
  </si>
  <si>
    <t>F231106</t>
  </si>
  <si>
    <t>Replace and expand dorm facility at Manns Harbor Shipyard</t>
  </si>
  <si>
    <t>Increase capacity to provide modern and adequate lodging (single occupancy per room) and add administrative areas</t>
  </si>
  <si>
    <t>F231829</t>
  </si>
  <si>
    <t>Cedar Island terminal</t>
  </si>
  <si>
    <t>Replace and expand Maintenance Building and Operations Building / Visitor Center at Cedar Island</t>
  </si>
  <si>
    <t>Larger building will accommodate increased working area, offices, storage, and repair equipment.</t>
  </si>
  <si>
    <t>F192296</t>
  </si>
  <si>
    <t>F250649</t>
  </si>
  <si>
    <t>Replace and expand Maintenance Building at Cedar Island</t>
  </si>
  <si>
    <t>Increase capacity</t>
  </si>
  <si>
    <t>F250650</t>
  </si>
  <si>
    <t>Replace and expand Operations Building / Visitor Center at Cedar Island</t>
  </si>
  <si>
    <t>Increase operational capacity</t>
  </si>
  <si>
    <t>Cherry Branch terminal</t>
  </si>
  <si>
    <t>Replace the seawall and bulkhead at Cherry Branch</t>
  </si>
  <si>
    <t>Replacing the decrepit seawall and bulkhead will improve the safety of the structure and allow for safer operations of vessels as they traverse through the terminal</t>
  </si>
  <si>
    <t>Down East RPO (P6)</t>
  </si>
  <si>
    <t>F231623</t>
  </si>
  <si>
    <t>Replace and expand Maintenance Building at Cherry Branch</t>
  </si>
  <si>
    <t>Add 9</t>
  </si>
  <si>
    <t>Bayview terminal</t>
  </si>
  <si>
    <t>Replace and expand Operations Building / Visitor Center at Bayview</t>
  </si>
  <si>
    <t xml:space="preserve">Increase office and operational space. </t>
  </si>
  <si>
    <t>F231438</t>
  </si>
  <si>
    <t>Aurora and Bayview terminals</t>
  </si>
  <si>
    <t>Replace and expand Operations Building / Visitor Center at Bayview and Comfort Center at Aurora</t>
  </si>
  <si>
    <t>F250414</t>
  </si>
  <si>
    <t>F150235</t>
  </si>
  <si>
    <t>Additional River Class vessel</t>
  </si>
  <si>
    <t xml:space="preserve">P8 Notes. Ferry ID #40 on 9/15/2025. SIT 6. </t>
  </si>
  <si>
    <t>F250415</t>
  </si>
  <si>
    <t>Southport - Ft Fisher route and terminals</t>
  </si>
  <si>
    <t>Additional River Class vessel, additional (second) ramps at Southport and Fort Fisher, and replace/expand dorm at Southport</t>
  </si>
  <si>
    <t xml:space="preserve">Increase passenger carrying capacity and increase housing for employees to support additional operations. </t>
  </si>
  <si>
    <t xml:space="preserve">P8 Notes. Ferry ID #41 on 9/15/2025. SIT 6. </t>
  </si>
  <si>
    <t>F250416</t>
  </si>
  <si>
    <t>Southport - Ft Fisher route and Southport terminal</t>
  </si>
  <si>
    <t>Additional River Class vessel and additional (second) ramp at Southport</t>
  </si>
  <si>
    <t xml:space="preserve">Increase passenger carrying capacity. </t>
  </si>
  <si>
    <t xml:space="preserve">P8 Notes. Ferry ID #42 on 9/15/2025. SIT 6. </t>
  </si>
  <si>
    <t>F250418</t>
  </si>
  <si>
    <t>Additional River Class vessel, additional (second) ramp at Southport, and replace/expand dorm at Southport</t>
  </si>
  <si>
    <t xml:space="preserve">P8 Notes. Ferry ID #44 on 9/15/2025. SIT 6. </t>
  </si>
  <si>
    <t>Cape</t>
  </si>
  <si>
    <t>F230648</t>
  </si>
  <si>
    <t>Southport and Ft Fisher terminals</t>
  </si>
  <si>
    <t>Replace and expand Operations Buildings / Visitor Centers at Southport and Fort Fisher</t>
  </si>
  <si>
    <t>Larger buildings will accommodate increased working area, offices, storage, and improve customer experience.</t>
  </si>
  <si>
    <t xml:space="preserve">P8 Notes. Ferry ID #46 on 9/15/2025. SIT 8. </t>
  </si>
  <si>
    <t>F250411</t>
  </si>
  <si>
    <t>Replace and expand Operations Building / Visitor Center at Southport</t>
  </si>
  <si>
    <t xml:space="preserve">P8 Notes. Ferry ID #47 on 9/15/2025. SIT 8. </t>
  </si>
  <si>
    <t>F250420</t>
  </si>
  <si>
    <t>Ft Fisher terminal</t>
  </si>
  <si>
    <t>Replace and expand Operations Building / Visitor Center at Fort Fisher</t>
  </si>
  <si>
    <t xml:space="preserve">P8 Notes. Ferry ID #48 on 9/15/2025. SIT 8. </t>
  </si>
  <si>
    <t>F230649</t>
  </si>
  <si>
    <t>Southport terminal</t>
  </si>
  <si>
    <t>Additional (second) ramp at Southport</t>
  </si>
  <si>
    <t>Expand capacity to accommodate an additional vessel and provide redundancy along the route.</t>
  </si>
  <si>
    <t>P8 Notes. Ferry ID #49 on 9/15/2025. SIT 8.</t>
  </si>
  <si>
    <t>F230761</t>
  </si>
  <si>
    <t>Additional (second) ramp at Fort Fisher</t>
  </si>
  <si>
    <t>Cape Fear Moving Forward 2045 (Adopted in 2020)</t>
  </si>
  <si>
    <t>Wilmington Urban Area MPO</t>
  </si>
  <si>
    <t>WMPO</t>
  </si>
  <si>
    <t>F-22</t>
  </si>
  <si>
    <t>F250422</t>
  </si>
  <si>
    <t>Additional (second) ramps at Southport and Fort Fisher</t>
  </si>
  <si>
    <t xml:space="preserve">P8 Notes. Ferry ID #51 on 9/15/2025. SIT 8. </t>
  </si>
  <si>
    <t>F250796</t>
  </si>
  <si>
    <t>F130007</t>
  </si>
  <si>
    <t>Hatteras - Ocracoke (South Dock) route</t>
  </si>
  <si>
    <t>Replace a smaller Hatteras Class Vessel with a new and larger River Class vessel (MV Chicomicomico)</t>
  </si>
  <si>
    <t>Replacing the aging vessel will increase capacity, safety, mobility, and reliability</t>
  </si>
  <si>
    <t>SIT type Expand Vehicle Vessel</t>
  </si>
  <si>
    <t>F130008</t>
  </si>
  <si>
    <t>Replace a smaller Hatteras Class Vessel with a new and larger River Class vessel (MV Frisco)</t>
  </si>
  <si>
    <t>SIT Type Expand Vehicle Vessel</t>
  </si>
  <si>
    <t>F250807</t>
  </si>
  <si>
    <t>F130012</t>
  </si>
  <si>
    <t>Currituck - Knotts Island</t>
  </si>
  <si>
    <t>Currituck - Knotts Island route</t>
  </si>
  <si>
    <t>Replace a smaller Hatteras Class Vessel with a new and larger River Class vessel (MV Hunt)</t>
  </si>
  <si>
    <t>F250800</t>
  </si>
  <si>
    <t>F192621</t>
  </si>
  <si>
    <t>Replace a smaller Hatteras Class Vessel with a new and larger River Class vessel (MV Ocracoke)</t>
  </si>
  <si>
    <t>F231098</t>
  </si>
  <si>
    <t>Replace a smaller Hatteras Class Vessel with a new and larger River Class vessel (MV Cape Point)</t>
  </si>
  <si>
    <t>F250801</t>
  </si>
  <si>
    <t>Replace a smaller Hatteras Class Vessel with a new and larger River Class vessel (MV Kinnakeet)</t>
  </si>
  <si>
    <t>Add 10</t>
  </si>
  <si>
    <t>DELETE - DUPLICATE</t>
  </si>
  <si>
    <t>F250371</t>
  </si>
  <si>
    <t>DELETE
Expand and Replace MV Croatoan</t>
  </si>
  <si>
    <t>F250822</t>
  </si>
  <si>
    <t>F250423</t>
  </si>
  <si>
    <t>Southport-Ft. Fisher Ferry Route</t>
  </si>
  <si>
    <t>-</t>
  </si>
  <si>
    <t>Construct a new and addition river class vessel at Southport, build  second ramps at Southport and Fort Fisher to increase passenger carrying capacity, and build a larger dorm at Southport to increase housing for employees to support additional operations.</t>
  </si>
  <si>
    <t xml:space="preserve">P8 Notes. Ferry ID #61 on 9/15/2025. SIT 8. </t>
  </si>
  <si>
    <t>F250425</t>
  </si>
  <si>
    <t xml:space="preserve">Construct a new and additional river class vessel at Southport, build a second ramp at Southport to increase passenger carrying capacity, and build a larger dorm to increase housing for employees to support additional operations. </t>
  </si>
  <si>
    <t xml:space="preserve">P8 Notes. Ferry ID #62 on 9/15/2025. SIT 8. </t>
  </si>
  <si>
    <t>F230763</t>
  </si>
  <si>
    <t>Terminal improvement:  install 5' sidewalk at Fort Fisher between ferry terminal building entrance and US 421</t>
  </si>
  <si>
    <t>Increase onsite pedestrian safety by providing separation between pedestrians, bicyclists, and vehicles. The East Coast Greenway alignment traverses the Cape Fear River via the Ft. Fisher to Southport Ferry Route.  US 421 has dedicated bicycle lanes and proposed MUP.</t>
  </si>
  <si>
    <t>P7 notes:  Project is on ferry terminal property.  Suggested by NCDOT Ferry staff and public - cyclists and pedestrians can and do access the ferry here.  US 421 currently has dedicated bicycle lanes and an MUP is proposed and being studied through an NCDOT Feasibility Study grant.  Ferry Div agreed to keep in Ferry scoring in P7 - was scored under "other infrastructure" SIT.</t>
  </si>
  <si>
    <t>Wilmington MPO</t>
  </si>
  <si>
    <t>Cape Fear Moving Forward 2045 (2020)</t>
  </si>
  <si>
    <t>F-24</t>
  </si>
  <si>
    <t>NCDOT Ferry Division Prioritization 8 Projects</t>
  </si>
  <si>
    <t>ID</t>
  </si>
  <si>
    <t>SPOT ID</t>
  </si>
  <si>
    <t>Submitted?</t>
  </si>
  <si>
    <t>Title</t>
  </si>
  <si>
    <t>Route</t>
  </si>
  <si>
    <t>Project Type</t>
  </si>
  <si>
    <t>SIT</t>
  </si>
  <si>
    <t>MPO</t>
  </si>
  <si>
    <t>RPO</t>
  </si>
  <si>
    <t>Combined PO</t>
  </si>
  <si>
    <t>Division</t>
  </si>
  <si>
    <t>Regional or Division</t>
  </si>
  <si>
    <t>Assigned Submitter</t>
  </si>
  <si>
    <t>Comments</t>
  </si>
  <si>
    <t>Submission Level</t>
  </si>
  <si>
    <t>Replace MV White Vessel</t>
  </si>
  <si>
    <t>Hatteras/Ocracoke</t>
  </si>
  <si>
    <t>Replace a River Class Vessel - MV White with a River Class</t>
  </si>
  <si>
    <t>Replace Vehicle Vessel</t>
  </si>
  <si>
    <t>Regional</t>
  </si>
  <si>
    <t>Replace MV Croatoan Vessel</t>
  </si>
  <si>
    <t>Replace a River Class Vessel - MV Croatoan with a River Class</t>
  </si>
  <si>
    <t>Replace MV Hatteras Vessel</t>
  </si>
  <si>
    <t>Replace a River Class Vessel - MV Hatteras with a River Class</t>
  </si>
  <si>
    <t>Confirmed - not submitted</t>
  </si>
  <si>
    <t>Replace MV Cedar Island Vessel</t>
  </si>
  <si>
    <t>Cedar Island/Ocracoke</t>
  </si>
  <si>
    <t>Replace a Sound Class Vessel - MV Cedar Island with a Sound Class</t>
  </si>
  <si>
    <t>Replace MV Swan Quarter</t>
  </si>
  <si>
    <t>Swan Quarter/Ocracoke</t>
  </si>
  <si>
    <t>Replace a Sound Class Vessel - MV Swan Quarter with a Sound Class</t>
  </si>
  <si>
    <t>Replace MV Sea Level Vessl</t>
  </si>
  <si>
    <t>Replace a Sound Class Vessel - MV Sea Level with a Sound Class</t>
  </si>
  <si>
    <t>Replace MV Carteret Vessl</t>
  </si>
  <si>
    <t>Replace a Sound Class Vessel - MV Carteret with a Sound Class</t>
  </si>
  <si>
    <t>Replace MV Neuse Vessel</t>
  </si>
  <si>
    <t>Cherry Branch/Minnesott Beach</t>
  </si>
  <si>
    <t>Replace a River Class Vessel - MV Neuse with a River Class</t>
  </si>
  <si>
    <t>Replace MV Lupton Vessel</t>
  </si>
  <si>
    <t>Replace a River Class Vessel - MV Lupton with a River Class</t>
  </si>
  <si>
    <t>Replace MV Russell Vessel</t>
  </si>
  <si>
    <t>Bayview/Aurora</t>
  </si>
  <si>
    <t>Replace a River Class Vessel - MV Russell with a River Class</t>
  </si>
  <si>
    <t>Replace MV Southport Vessel</t>
  </si>
  <si>
    <t>Southport/Fort Fisher</t>
  </si>
  <si>
    <t>Replace a River Class Vessel - MV Southport with a River Class</t>
  </si>
  <si>
    <t>Cape Fear</t>
  </si>
  <si>
    <t>Replace MV Fort Fisher Vessel</t>
  </si>
  <si>
    <t>Replace a River Class Vessel - MV Fort Fisher with a River Class</t>
  </si>
  <si>
    <t>Replace MV Avon Vessel</t>
  </si>
  <si>
    <t>Replace a River Class Vessel - MV Avon with a River Class</t>
  </si>
  <si>
    <t>Replace MV Salvo Vessel</t>
  </si>
  <si>
    <t>Replace a River Class Vessel - MV Salvo with a River Class</t>
  </si>
  <si>
    <t>Replace Skyco Support Vessel</t>
  </si>
  <si>
    <t>Replace a Support Vessel - Skyco</t>
  </si>
  <si>
    <t>Replace Support Vessel</t>
  </si>
  <si>
    <t>Albemarle RPO
Down-East RPO
Mid-East RPO
Cape Fear RPO</t>
  </si>
  <si>
    <t>1
2
3</t>
  </si>
  <si>
    <t>Replace Manteo Dredge</t>
  </si>
  <si>
    <t>Replace Dredge Manteo</t>
  </si>
  <si>
    <t>Replace Wanchese Tug</t>
  </si>
  <si>
    <t>Replace Tug Vessel Wanchese</t>
  </si>
  <si>
    <t>Replace Morehead City Tug</t>
  </si>
  <si>
    <t>Replace Tug Vessel Morehead City</t>
  </si>
  <si>
    <t>Replace Cape Fear Tug</t>
  </si>
  <si>
    <t>Replace Tug Cape Fear</t>
  </si>
  <si>
    <t>Replace Hobucken Tug</t>
  </si>
  <si>
    <t>Replace Tug Hobucken</t>
  </si>
  <si>
    <t>Replace Manns Harbor Tug</t>
  </si>
  <si>
    <t>Replace Tug Manns Harbor</t>
  </si>
  <si>
    <t>Replace Hatteras Dorms 1&amp;2</t>
  </si>
  <si>
    <t xml:space="preserve">Replacing the aging dorms (Dorm 1 &amp; 2)  at the Hatteras Ferry terminal to provide safe, secure, and improved living conditions for employees working on shift. </t>
  </si>
  <si>
    <t>Replace Facility</t>
  </si>
  <si>
    <t>Replace Hatteras Dorm 1</t>
  </si>
  <si>
    <t>Replacing of Dorm 1 at the Hatteras Ferry terminal to provide safe, secure, and improved living conditions for employees working on shift.</t>
  </si>
  <si>
    <t>Replace Hatteras Dorm 2</t>
  </si>
  <si>
    <t xml:space="preserve">Replacing of Dorm 2 at the Hatteras Ferry terminal to provide safe, secure, and improved living conditions for employees working on shift. </t>
  </si>
  <si>
    <r>
      <t xml:space="preserve">Expand Hatteras Dock Capacity 
</t>
    </r>
    <r>
      <rPr>
        <strike/>
        <sz val="11"/>
        <color theme="1"/>
        <rFont val="Aptos Narrow"/>
        <family val="2"/>
        <scheme val="minor"/>
      </rPr>
      <t xml:space="preserve">
</t>
    </r>
    <r>
      <rPr>
        <strike/>
        <sz val="11"/>
        <color rgb="FFFF0000"/>
        <rFont val="Aptos Narrow"/>
        <family val="2"/>
        <scheme val="minor"/>
      </rPr>
      <t>(is this same as P7 basin project?)</t>
    </r>
  </si>
  <si>
    <t>Expanding the docking capacity of the Hatteras Ferry Terminal to allow longer vessels to be docked. Larger vessel will increase the carrying capacity along the route</t>
  </si>
  <si>
    <t>Expand Facility</t>
  </si>
  <si>
    <t>Expand and Replace Dorms 1&amp;2 at Hatteras</t>
  </si>
  <si>
    <t>Replacing the aging dorms (Dorm 1 &amp; 2)  at the Hatteras Ferry terminal to provide safe, secure, and improved living conditions for employees working on shift. This may include expansion of existing.</t>
  </si>
  <si>
    <t>Expand and Replace Dorm 1 at Hatteras</t>
  </si>
  <si>
    <r>
      <t xml:space="preserve">Replacing of Dorm 1 at the Hatteras Ferry terminal to provide safe, secure, and improved living conditions for employees working on shift. </t>
    </r>
    <r>
      <rPr>
        <sz val="11"/>
        <color rgb="FFFF0000"/>
        <rFont val="Aptos Narrow"/>
        <family val="2"/>
        <scheme val="minor"/>
      </rPr>
      <t>This may include expansion of existing.</t>
    </r>
  </si>
  <si>
    <t>Expand and Replace Dorm 2 at Hatteras</t>
  </si>
  <si>
    <r>
      <t xml:space="preserve">Replacing of Dorm 2 at the Hatteras Ferry terminal to provide safe, secure, and improved living conditions for employees working on shift. </t>
    </r>
    <r>
      <rPr>
        <sz val="11"/>
        <color rgb="FFFF0000"/>
        <rFont val="Aptos Narrow"/>
        <family val="2"/>
        <scheme val="minor"/>
      </rPr>
      <t>This may include expansion of existing.</t>
    </r>
  </si>
  <si>
    <t>Expand and Replace Facilities at Hatteras Terminal</t>
  </si>
  <si>
    <t>Replacing the aging facilities at the Hatteras Ferry terminal to provide safe, secure, and improved working conditions for employees working on shift. The operations building will also benefit the traveling public. This may include expansion of existing.</t>
  </si>
  <si>
    <t>Expand Sound Class Ferry</t>
  </si>
  <si>
    <t>Cedar Island/Swan Quarter/Ocracoke</t>
  </si>
  <si>
    <t>Additional Sound Class vesssel to increase capacity and improve safety, mobility, and reliability.</t>
  </si>
  <si>
    <t>Expand Vehicle Vessel</t>
  </si>
  <si>
    <r>
      <t xml:space="preserve">Synchrolift Refurbishment
</t>
    </r>
    <r>
      <rPr>
        <sz val="11"/>
        <color rgb="FFFF0000"/>
        <rFont val="Aptos Narrow"/>
        <family val="2"/>
        <scheme val="minor"/>
      </rPr>
      <t>(replacement in P7)</t>
    </r>
  </si>
  <si>
    <t>Refurbishment of the aging synchro-Lift to increase reliability and ensure haul out capabilities. To include equipment upgrades, retrofits, and dredging</t>
  </si>
  <si>
    <t>Is this a replacement or expansion project?</t>
  </si>
  <si>
    <t>Expand/New Dormitory at Manns Harbor</t>
  </si>
  <si>
    <t>Construction of a dorm facility at the Manns Harbor Shipyard</t>
  </si>
  <si>
    <t>Expand Cedar Island Maintenance and Visitor Facilities</t>
  </si>
  <si>
    <t>Replace Cedar Island Maintenance Building and Visitor Center to increase capacity</t>
  </si>
  <si>
    <t>Expand Cedar Island Maintenance Facility</t>
  </si>
  <si>
    <t>Replace Cedar Island Maintenance Building to increase capacity</t>
  </si>
  <si>
    <t>Increase capacity at Cedar Island Visitor Center</t>
  </si>
  <si>
    <t>Replace Cedar Island Visitor Center to increase operational capacity</t>
  </si>
  <si>
    <t>Replace Cherry Branch Seawall</t>
  </si>
  <si>
    <t>Project will be to replace the decrepit seawall at the Cherry Branch Ferry terminal. This will improve the safety of the structure and allow for safer operations of vessels as they traverse through the terminal</t>
  </si>
  <si>
    <t>Replace and Expand Cherry Branch Maintenance Facility</t>
  </si>
  <si>
    <t>Project will be to replace the existing maintenance Cherry Branch facility for a new building that is larger to accommodate increased working area, offices, storage, and repair equipment</t>
  </si>
  <si>
    <t>NEEDS NEW</t>
  </si>
  <si>
    <t>Confirmed - not submitted (1/21)</t>
  </si>
  <si>
    <r>
      <t xml:space="preserve">Replace and Expand Bayview Operations Facilities
</t>
    </r>
    <r>
      <rPr>
        <strike/>
        <sz val="11"/>
        <color rgb="FFFF0000"/>
        <rFont val="Aptos Narrow"/>
        <family val="2"/>
        <scheme val="minor"/>
      </rPr>
      <t>(not duplicate, but mixed up - need to figure out - only one was submitted)</t>
    </r>
  </si>
  <si>
    <t>Replace Bayview Operations Buildings / Comfort Centers to increase office and operational space</t>
  </si>
  <si>
    <r>
      <t xml:space="preserve">Replace and Expand Bayview and Aurora Operations Facilities
</t>
    </r>
    <r>
      <rPr>
        <strike/>
        <sz val="11"/>
        <color rgb="FFFF0000"/>
        <rFont val="Aptos Narrow"/>
        <family val="2"/>
        <scheme val="minor"/>
      </rPr>
      <t>(duplicate of what?)</t>
    </r>
  </si>
  <si>
    <t>Replace Bayview and Aurora Operations Buildings / Comfort Centers to increase office and operational space</t>
  </si>
  <si>
    <t>Duplicate. Instead, split into separate projects?</t>
  </si>
  <si>
    <t>Expand River Class Ferry</t>
  </si>
  <si>
    <t xml:space="preserve">Project will be to construct a new and additional River Class vessel, resulting in an increase of capacity, at the Southport - Fort Fisher route. </t>
  </si>
  <si>
    <t>Wilmington</t>
  </si>
  <si>
    <t>Expand River Class Ferry, Ramp, and Dorms at Southport and Fort Fisher</t>
  </si>
  <si>
    <r>
      <t xml:space="preserve">Construct a new and addition river class vessel at Southport, build  second ramps at Southport and Fort Fisher </t>
    </r>
    <r>
      <rPr>
        <strike/>
        <sz val="11"/>
        <color theme="1"/>
        <rFont val="Aptos Narrow"/>
        <family val="2"/>
        <scheme val="minor"/>
      </rPr>
      <t>to increase passenger carrying capacity</t>
    </r>
    <r>
      <rPr>
        <sz val="11"/>
        <color theme="1"/>
        <rFont val="Aptos Narrow"/>
        <family val="2"/>
        <scheme val="minor"/>
      </rPr>
      <t xml:space="preserve">, and build a larger dorm at Southport </t>
    </r>
    <r>
      <rPr>
        <strike/>
        <sz val="11"/>
        <color theme="1"/>
        <rFont val="Aptos Narrow"/>
        <family val="2"/>
        <scheme val="minor"/>
      </rPr>
      <t>to increase housing for employees to support additional operations</t>
    </r>
  </si>
  <si>
    <t>Expand River Class Ferry and Ramp</t>
  </si>
  <si>
    <r>
      <t xml:space="preserve">Construct a new and additional river class vessel at Southport and to build a second ramp </t>
    </r>
    <r>
      <rPr>
        <strike/>
        <sz val="11"/>
        <color theme="1"/>
        <rFont val="Aptos Narrow"/>
        <family val="2"/>
        <scheme val="minor"/>
      </rPr>
      <t>to increase passenger carrying capacity</t>
    </r>
  </si>
  <si>
    <r>
      <t xml:space="preserve">Expand River Class Ferry, Ramp, and Dorm </t>
    </r>
    <r>
      <rPr>
        <sz val="11"/>
        <color rgb="FFFF0000"/>
        <rFont val="Aptos Narrow"/>
        <family val="2"/>
        <scheme val="minor"/>
      </rPr>
      <t>at Southport</t>
    </r>
  </si>
  <si>
    <r>
      <t xml:space="preserve">Construct a new and addition river class vessel at Southport, build a second ramp at Southport </t>
    </r>
    <r>
      <rPr>
        <strike/>
        <sz val="11"/>
        <color theme="1"/>
        <rFont val="Aptos Narrow"/>
        <family val="2"/>
        <scheme val="minor"/>
      </rPr>
      <t>to increase passenger carrying capacity</t>
    </r>
    <r>
      <rPr>
        <sz val="11"/>
        <color theme="1"/>
        <rFont val="Aptos Narrow"/>
        <family val="2"/>
        <scheme val="minor"/>
      </rPr>
      <t xml:space="preserve">, and build a larger dorm </t>
    </r>
    <r>
      <rPr>
        <strike/>
        <sz val="11"/>
        <color theme="1"/>
        <rFont val="Aptos Narrow"/>
        <family val="2"/>
        <scheme val="minor"/>
      </rPr>
      <t>to increase housing for employees to support additional operations</t>
    </r>
  </si>
  <si>
    <t>Replace and Expand Southport and Fort Fisher Visitor Centers</t>
  </si>
  <si>
    <t>Replace the aging Southport &amp; Fort Fisher Visitor Center to increase office and operational space</t>
  </si>
  <si>
    <r>
      <t xml:space="preserve">Replace and Expand Southport Visitor Center
</t>
    </r>
    <r>
      <rPr>
        <sz val="11"/>
        <color rgb="FFFF0000"/>
        <rFont val="Aptos Narrow"/>
        <family val="2"/>
        <scheme val="minor"/>
      </rPr>
      <t>(was listed as F230648 a second time in this doc but incorrect - that one is both locations)</t>
    </r>
  </si>
  <si>
    <t>Replace the Southport Visit Center to increase office and operational space</t>
  </si>
  <si>
    <t>Replace and Expand Fort Fisher Visitor Center</t>
  </si>
  <si>
    <t>Replace the Fort Fisher Visitor Center to increase office and operational space</t>
  </si>
  <si>
    <t>Expand Ramp and Gantry at Southport</t>
  </si>
  <si>
    <t>Additional Ramp and Gantry system at Southport to expand capacity</t>
  </si>
  <si>
    <t>Expand Ramp and Gantry at Fort Fisher</t>
  </si>
  <si>
    <t>Additional Ramp and Gantry system at Fort Fisher to expand capacity</t>
  </si>
  <si>
    <t>Expand Ramp and Gantry at Southport and Fort Fisher</t>
  </si>
  <si>
    <t>Additional ramps at Southport and Fort Fisher to increase capacity</t>
  </si>
  <si>
    <t>Expand and Replace MV Chiconicomico Ferry</t>
  </si>
  <si>
    <t>This project will replace the aging and smaller Hatteras Class vessel (M/V Chicomicomico) with a new and larger River Class Ferry. This project will increase safety, capacity, mobility, and reliability</t>
  </si>
  <si>
    <t>Expand and Replace MV Frisco Ferry</t>
  </si>
  <si>
    <t xml:space="preserve">This project will replace the aging and smaller Hatteras Class vessel (M/V Frisco) with new a larger River Class vessel that will increase safety, reliability, capacity, and mobility </t>
  </si>
  <si>
    <t>Expand and Replace MV Hunt Ferry</t>
  </si>
  <si>
    <t>Currituck/Knotts Island</t>
  </si>
  <si>
    <t>This project will replace the aging and smaller Hatteras Class vessel (M/V Hunt) for a new River Class vessel that will increase capacity along with safety, mobility, and reliability</t>
  </si>
  <si>
    <t>Expand and Replace MV Ocracoke</t>
  </si>
  <si>
    <t>This project will replace an aging and smaller Hatteras Class vessel (M/V Ocracoke) for a new and larger River Class vessel to increase safety, capacity, mobility and reliability</t>
  </si>
  <si>
    <t>Expand and Replace MV Cape Point</t>
  </si>
  <si>
    <t>This project will replace an aging and smaller Hatteras Class vessel (M/V Cape Point) for a new and larger River Class vessel to increase safety, capacity, mobility and reliability</t>
  </si>
  <si>
    <t>Expand and Replace MV Kinnakeet</t>
  </si>
  <si>
    <t>This project will replace an aging and smaller Hatteras Class vessel (M/V Kinnakeet) for a new and larger River Class vessel to increase safety, capacity, mobility and reliability</t>
  </si>
  <si>
    <r>
      <t xml:space="preserve">Expand and Replace MV White
</t>
    </r>
    <r>
      <rPr>
        <sz val="11"/>
        <color rgb="FFFF0000"/>
        <rFont val="Aptos Narrow"/>
        <family val="2"/>
        <scheme val="minor"/>
      </rPr>
      <t>(this original doc had F231103 here incorrectly)</t>
    </r>
  </si>
  <si>
    <t>This project will replace a River Class vessel (M/V White) for a new River Class vessel to increase safety, mobility and reliability</t>
  </si>
  <si>
    <r>
      <t xml:space="preserve">Expand and Replace MV Croatoan
</t>
    </r>
    <r>
      <rPr>
        <strike/>
        <sz val="11"/>
        <color rgb="FFFF0000"/>
        <rFont val="Aptos Narrow"/>
        <family val="2"/>
        <scheme val="minor"/>
      </rPr>
      <t>(not sure this differs from F231104)</t>
    </r>
  </si>
  <si>
    <t>This project will replace a River Class vessel (M/V Croatoan) for a new River Class vessel to increase safety, mobility and reliability</t>
  </si>
  <si>
    <r>
      <t xml:space="preserve">Expand and Replace MV Hatteras
</t>
    </r>
    <r>
      <rPr>
        <strike/>
        <sz val="11"/>
        <color rgb="FFFF0000"/>
        <rFont val="Aptos Narrow"/>
        <family val="2"/>
        <scheme val="minor"/>
      </rPr>
      <t>(not sure this differs from F231105)</t>
    </r>
  </si>
  <si>
    <t>This project will replace a River Class vessel (M/V Hatteras) for a new River Class vessel to increase safety, mobility and reliability</t>
  </si>
  <si>
    <r>
      <t xml:space="preserve">Expand River Class Ferry, Ramps in 2 locations, and Dorms
</t>
    </r>
    <r>
      <rPr>
        <sz val="11"/>
        <color rgb="FFFF0000"/>
        <rFont val="Aptos Narrow"/>
        <family val="2"/>
        <scheme val="minor"/>
      </rPr>
      <t>(DELETE - we can't duplicate scopes to compete in different SITs)</t>
    </r>
  </si>
  <si>
    <t>Construct a new and addition river class vessel at Southport, build  second ramps at Southport and Fort Fisher to increase passenger carrying capacity, and build a larger dorm at Southport to increase housing for employees to support additional operations</t>
  </si>
  <si>
    <t>Kai duplicated this project. It is the same as above, but competing in Facility section</t>
  </si>
  <si>
    <r>
      <t xml:space="preserve">Expand River Class Ferry, Ramp, and Dorm at Southport
</t>
    </r>
    <r>
      <rPr>
        <sz val="11"/>
        <color rgb="FFFF0000"/>
        <rFont val="Aptos Narrow"/>
        <family val="2"/>
        <scheme val="minor"/>
      </rPr>
      <t>(DELETE - we can't duplicate scopes to compete in different SITs)</t>
    </r>
  </si>
  <si>
    <t>Construct a new and additional river class vessel at Southport, build a second ramp at Southport to increase passenger carrying capacity, and build a larger dorm to increase housing for employees to support additional operations</t>
  </si>
  <si>
    <t>Questions</t>
  </si>
  <si>
    <t>**confirm if expansion/replacement of vessel still = Regional or Divison</t>
  </si>
  <si>
    <t>**need to update descriptions in Ferry Div file if it's the format being used for Thursday</t>
  </si>
  <si>
    <t>removed most "aging" language</t>
  </si>
  <si>
    <t>MV Hunt has no "only replace" project (FYI for P9)</t>
  </si>
  <si>
    <t>MV Fort Fisher, Southport has no expansion project</t>
  </si>
  <si>
    <t>Should Synchrolift be replacement project?</t>
  </si>
  <si>
    <t>Total Vessel / Facility Capacity</t>
  </si>
  <si>
    <t>DELETE
Replace and expand a River Class vessel (MV White) for a new River Class vessel</t>
  </si>
  <si>
    <t>DELETE
Replace and expand a River Class vessel (MV Hatteras) for a new River Class vessel</t>
  </si>
  <si>
    <t>N/A</t>
  </si>
  <si>
    <t>SPOT / Ferry Division Comments</t>
  </si>
  <si>
    <t>DELETE
Expand River Class Ferry, Ramps in 2 Localtions, and Dorms</t>
  </si>
  <si>
    <t>DELETE
Expand River Class Ferry, Ramp, and Dorm at Southport</t>
  </si>
  <si>
    <t>F231639 (P7), F130014 (P5/P6)</t>
  </si>
  <si>
    <t>F251115</t>
  </si>
  <si>
    <t>F251117</t>
  </si>
  <si>
    <t>F251118</t>
  </si>
  <si>
    <t>F251120</t>
  </si>
  <si>
    <t>F130006</t>
  </si>
  <si>
    <t>1 - Replace Support Vessel</t>
  </si>
  <si>
    <t>2 - Replace Vehicle Vessel</t>
  </si>
  <si>
    <t>3 - Replace Passenger Vessel</t>
  </si>
  <si>
    <t>4 - Replace Facility</t>
  </si>
  <si>
    <t>5 - Expand Support Vessel</t>
  </si>
  <si>
    <t>6 - Expand Vehicle Vessel</t>
  </si>
  <si>
    <t>7 - Expand Passenger Vessel</t>
  </si>
  <si>
    <t>8 - Expand Facility</t>
  </si>
  <si>
    <t>Changed from Regional Impact to Division Needs (replacement vessel)</t>
  </si>
  <si>
    <t>Changed SPOT ID</t>
  </si>
  <si>
    <t>Changed SPOT ID
Changed from Regional Impact to Division Needs (replacement vessel)</t>
  </si>
  <si>
    <t>Data still TBD</t>
  </si>
  <si>
    <t>(not in list)</t>
  </si>
  <si>
    <t>Reference / Comments</t>
  </si>
  <si>
    <t>Additional project entry</t>
  </si>
  <si>
    <t>Division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</si>
</sst>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164" formatCode="_(&quot;$&quot;* #,##0_);_(&quot;$&quot;* \(#,##0\);_(&quot;$&quot;* &quot;-&quot;??_);_(@_)"/>
    <numFmt numFmtId="165" formatCode="_([$$-409]* #,##0_);_([$$-409]* \(#,##0\);_([$$-409]* &quot;-&quot;??_);_(@_)"/>
    <numFmt numFmtId="166" formatCode="0.0"/>
  </numFmts>
  <fonts count="29" x14ac:knownFonts="1">
    <font>
      <sz val="11"/>
      <color theme="1"/>
      <name val="Calibri"/>
      <family val="2"/>
    </font>
    <font>
      <sz val="11"/>
      <color theme="1"/>
      <name val="Calibri"/>
      <family val="2"/>
    </font>
    <font>
      <sz val="18"/>
      <color theme="3"/>
      <name val="Aptos Display"/>
      <family val="2"/>
      <scheme val="major"/>
    </font>
    <font>
      <b/>
      <sz val="15"/>
      <color theme="3"/>
      <name val="Calibri"/>
      <family val="2"/>
    </font>
    <font>
      <b/>
      <sz val="13"/>
      <color theme="3"/>
      <name val="Calibri"/>
      <family val="2"/>
    </font>
    <font>
      <b/>
      <sz val="11"/>
      <color theme="3"/>
      <name val="Calibri"/>
      <family val="2"/>
    </font>
    <font>
      <sz val="11"/>
      <color rgb="FF006100"/>
      <name val="Calibri"/>
      <family val="2"/>
    </font>
    <font>
      <sz val="11"/>
      <color rgb="FF9C0006"/>
      <name val="Calibri"/>
      <family val="2"/>
    </font>
    <font>
      <sz val="11"/>
      <color rgb="FF9C5700"/>
      <name val="Calibri"/>
      <family val="2"/>
    </font>
    <font>
      <sz val="11"/>
      <color rgb="FF3F3F76"/>
      <name val="Calibri"/>
      <family val="2"/>
    </font>
    <font>
      <b/>
      <sz val="11"/>
      <color rgb="FF3F3F3F"/>
      <name val="Calibri"/>
      <family val="2"/>
    </font>
    <font>
      <b/>
      <sz val="11"/>
      <color rgb="FFFA7D00"/>
      <name val="Calibri"/>
      <family val="2"/>
    </font>
    <font>
      <sz val="11"/>
      <color rgb="FFFA7D00"/>
      <name val="Calibri"/>
      <family val="2"/>
    </font>
    <font>
      <b/>
      <sz val="11"/>
      <color theme="0"/>
      <name val="Calibri"/>
      <family val="2"/>
    </font>
    <font>
      <sz val="11"/>
      <color rgb="FFFF0000"/>
      <name val="Calibri"/>
      <family val="2"/>
    </font>
    <font>
      <i/>
      <sz val="11"/>
      <color rgb="FF7F7F7F"/>
      <name val="Calibri"/>
      <family val="2"/>
    </font>
    <font>
      <b/>
      <sz val="11"/>
      <color theme="1"/>
      <name val="Calibri"/>
      <family val="2"/>
    </font>
    <font>
      <sz val="11"/>
      <color theme="0"/>
      <name val="Calibri"/>
      <family val="2"/>
    </font>
    <font>
      <sz val="11"/>
      <color theme="1"/>
      <name val="Aptos Narrow"/>
      <family val="2"/>
      <scheme val="minor"/>
    </font>
    <font>
      <sz val="16"/>
      <color theme="1"/>
      <name val="Aptos Narrow"/>
      <family val="2"/>
      <scheme val="minor"/>
    </font>
    <font>
      <sz val="11"/>
      <color rgb="FFFF0000"/>
      <name val="Aptos Narrow"/>
      <family val="2"/>
      <scheme val="minor"/>
    </font>
    <font>
      <u/>
      <sz val="11"/>
      <color theme="1"/>
      <name val="Calibri"/>
      <family val="2"/>
    </font>
    <font>
      <strike/>
      <sz val="11"/>
      <color theme="1"/>
      <name val="Aptos Narrow"/>
      <family val="2"/>
      <scheme val="minor"/>
    </font>
    <font>
      <strike/>
      <sz val="11"/>
      <color rgb="FFFF0000"/>
      <name val="Aptos Narrow"/>
      <family val="2"/>
      <scheme val="minor"/>
    </font>
    <font>
      <sz val="11"/>
      <color theme="0" tint="-0.249977111117893"/>
      <name val="Calibri"/>
      <family val="2"/>
    </font>
    <font>
      <sz val="8"/>
      <name val="Calibri"/>
      <family val="2"/>
    </font>
    <font>
      <b/>
      <sz val="11"/>
      <color theme="0" tint="-0.499984740745262"/>
      <name val="Calibri"/>
      <family val="2"/>
    </font>
    <font>
      <sz val="11"/>
      <name val="Calibri"/>
      <family val="2"/>
    </font>
    <font>
      <sz val="11"/>
      <color rgb="FF7030A0"/>
      <name val="Calibri"/>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C000"/>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cellStyleXfs>
  <cellXfs count="79">
    <xf numFmtId="0" fontId="0" fillId="0" borderId="0" xfId="0"/>
    <xf numFmtId="0" fontId="0" fillId="0" borderId="0" xfId="0" applyAlignment="1">
      <alignment vertical="center" wrapText="1"/>
    </xf>
    <xf numFmtId="0" fontId="16" fillId="33" borderId="0" xfId="0" applyFont="1" applyFill="1" applyAlignment="1">
      <alignment horizontal="center" vertical="center" wrapText="1"/>
    </xf>
    <xf numFmtId="0" fontId="16" fillId="33" borderId="10" xfId="0" applyFont="1" applyFill="1" applyBorder="1" applyAlignment="1">
      <alignment horizontal="center" vertical="center" wrapText="1"/>
    </xf>
    <xf numFmtId="0" fontId="0" fillId="0" borderId="10" xfId="0" applyBorder="1" applyAlignment="1">
      <alignment vertical="center" wrapText="1"/>
    </xf>
    <xf numFmtId="0" fontId="18" fillId="0" borderId="0" xfId="42"/>
    <xf numFmtId="0" fontId="19" fillId="0" borderId="0" xfId="42" applyFont="1"/>
    <xf numFmtId="0" fontId="18" fillId="0" borderId="11" xfId="42" applyBorder="1"/>
    <xf numFmtId="0" fontId="18" fillId="0" borderId="0" xfId="42" applyAlignment="1">
      <alignment wrapText="1"/>
    </xf>
    <xf numFmtId="0" fontId="18" fillId="0" borderId="12" xfId="42" applyBorder="1"/>
    <xf numFmtId="0" fontId="18" fillId="0" borderId="13" xfId="42" applyBorder="1"/>
    <xf numFmtId="0" fontId="18" fillId="0" borderId="13" xfId="42" applyBorder="1" applyAlignment="1">
      <alignment horizontal="right" wrapText="1"/>
    </xf>
    <xf numFmtId="0" fontId="18" fillId="0" borderId="0" xfId="42" applyAlignment="1">
      <alignment vertical="top" wrapText="1"/>
    </xf>
    <xf numFmtId="1" fontId="16" fillId="33" borderId="10" xfId="0" applyNumberFormat="1" applyFont="1" applyFill="1" applyBorder="1" applyAlignment="1">
      <alignment horizontal="center" vertical="center" wrapText="1"/>
    </xf>
    <xf numFmtId="1" fontId="13" fillId="36" borderId="10" xfId="42" applyNumberFormat="1" applyFont="1" applyFill="1" applyBorder="1" applyAlignment="1">
      <alignment horizontal="center" vertical="center" wrapText="1"/>
    </xf>
    <xf numFmtId="164" fontId="16" fillId="33" borderId="10" xfId="0" applyNumberFormat="1" applyFont="1" applyFill="1" applyBorder="1" applyAlignment="1">
      <alignment horizontal="center" vertical="center" wrapText="1"/>
    </xf>
    <xf numFmtId="0" fontId="0" fillId="34" borderId="10" xfId="0" applyFill="1" applyBorder="1" applyAlignment="1">
      <alignment vertical="center" wrapText="1"/>
    </xf>
    <xf numFmtId="0" fontId="0" fillId="34" borderId="10" xfId="0" applyFill="1" applyBorder="1" applyAlignment="1">
      <alignment horizontal="center" vertical="center" wrapText="1"/>
    </xf>
    <xf numFmtId="0" fontId="18" fillId="35" borderId="0" xfId="42" applyFill="1" applyAlignment="1">
      <alignment wrapText="1"/>
    </xf>
    <xf numFmtId="0" fontId="18" fillId="34" borderId="0" xfId="42" applyFill="1"/>
    <xf numFmtId="0" fontId="18" fillId="34" borderId="0" xfId="42" applyFill="1" applyAlignment="1">
      <alignment wrapText="1"/>
    </xf>
    <xf numFmtId="0" fontId="0" fillId="35" borderId="10" xfId="0" applyFill="1" applyBorder="1" applyAlignment="1">
      <alignment vertical="center" wrapText="1"/>
    </xf>
    <xf numFmtId="0" fontId="18" fillId="34" borderId="0" xfId="42" quotePrefix="1" applyFill="1"/>
    <xf numFmtId="0" fontId="21" fillId="0" borderId="0" xfId="0" applyFont="1"/>
    <xf numFmtId="0" fontId="18" fillId="38" borderId="0" xfId="42" applyFill="1" applyAlignment="1">
      <alignment wrapText="1"/>
    </xf>
    <xf numFmtId="0" fontId="18" fillId="38" borderId="17" xfId="42" applyFill="1" applyBorder="1" applyAlignment="1">
      <alignment wrapText="1"/>
    </xf>
    <xf numFmtId="0" fontId="24" fillId="0" borderId="10" xfId="0" applyFont="1" applyBorder="1" applyAlignment="1">
      <alignment vertical="center" wrapText="1"/>
    </xf>
    <xf numFmtId="0" fontId="0" fillId="0" borderId="10" xfId="0" applyBorder="1" applyAlignment="1">
      <alignment horizontal="center" vertical="center" wrapText="1"/>
    </xf>
    <xf numFmtId="0" fontId="18" fillId="39" borderId="0" xfId="42" applyFill="1"/>
    <xf numFmtId="0" fontId="18" fillId="39" borderId="11" xfId="42" applyFill="1" applyBorder="1"/>
    <xf numFmtId="0" fontId="18" fillId="39" borderId="0" xfId="42" applyFill="1" applyAlignment="1">
      <alignment wrapText="1"/>
    </xf>
    <xf numFmtId="0" fontId="24" fillId="0" borderId="10" xfId="0" applyFont="1" applyBorder="1" applyAlignment="1">
      <alignment horizontal="center" vertical="center" wrapText="1"/>
    </xf>
    <xf numFmtId="0" fontId="26" fillId="33" borderId="10" xfId="0" applyFont="1" applyFill="1" applyBorder="1" applyAlignment="1">
      <alignment horizontal="center" vertical="center" wrapText="1"/>
    </xf>
    <xf numFmtId="0" fontId="0" fillId="0" borderId="0" xfId="0" applyAlignment="1">
      <alignment horizontal="center" vertical="center" wrapText="1"/>
    </xf>
    <xf numFmtId="0" fontId="27" fillId="34" borderId="10" xfId="0" applyFont="1" applyFill="1" applyBorder="1" applyAlignment="1">
      <alignment vertical="center" wrapText="1"/>
    </xf>
    <xf numFmtId="0" fontId="27" fillId="0" borderId="10" xfId="0" applyFont="1" applyBorder="1" applyAlignment="1">
      <alignment horizontal="center" vertical="center" wrapText="1"/>
    </xf>
    <xf numFmtId="165" fontId="0" fillId="0" borderId="10" xfId="0" applyNumberFormat="1" applyBorder="1" applyAlignment="1">
      <alignment horizontal="center" vertical="center" wrapText="1"/>
    </xf>
    <xf numFmtId="3" fontId="0" fillId="0" borderId="10" xfId="0" applyNumberFormat="1" applyBorder="1" applyAlignment="1">
      <alignment horizontal="center" vertical="center" wrapText="1"/>
    </xf>
    <xf numFmtId="1" fontId="0" fillId="0" borderId="10" xfId="0" applyNumberFormat="1" applyBorder="1" applyAlignment="1">
      <alignment horizontal="center" vertical="center" wrapText="1"/>
    </xf>
    <xf numFmtId="42" fontId="0" fillId="0" borderId="10" xfId="0" applyNumberFormat="1" applyBorder="1" applyAlignment="1">
      <alignment horizontal="center" vertical="center" wrapText="1"/>
    </xf>
    <xf numFmtId="0" fontId="24" fillId="34" borderId="10" xfId="0" applyFont="1" applyFill="1" applyBorder="1" applyAlignment="1">
      <alignment vertical="center" wrapText="1"/>
    </xf>
    <xf numFmtId="165" fontId="24" fillId="0" borderId="10" xfId="0" applyNumberFormat="1" applyFont="1" applyBorder="1" applyAlignment="1">
      <alignment horizontal="center" vertical="center" wrapText="1"/>
    </xf>
    <xf numFmtId="1" fontId="24" fillId="0" borderId="10" xfId="0" applyNumberFormat="1" applyFont="1" applyBorder="1" applyAlignment="1">
      <alignment horizontal="center" vertical="center" wrapText="1"/>
    </xf>
    <xf numFmtId="3" fontId="24" fillId="0" borderId="10" xfId="0" applyNumberFormat="1" applyFont="1" applyBorder="1" applyAlignment="1">
      <alignment horizontal="center" vertical="center" wrapText="1"/>
    </xf>
    <xf numFmtId="42" fontId="24" fillId="0" borderId="10" xfId="0" applyNumberFormat="1" applyFont="1" applyBorder="1" applyAlignment="1">
      <alignment horizontal="center" vertical="center" wrapText="1"/>
    </xf>
    <xf numFmtId="42" fontId="28" fillId="39" borderId="10" xfId="0" applyNumberFormat="1" applyFont="1" applyFill="1" applyBorder="1" applyAlignment="1">
      <alignment horizontal="center" vertical="center" wrapText="1"/>
    </xf>
    <xf numFmtId="0" fontId="28" fillId="39" borderId="10" xfId="0" applyFont="1" applyFill="1" applyBorder="1" applyAlignment="1">
      <alignment horizontal="center" vertical="center" wrapText="1"/>
    </xf>
    <xf numFmtId="165" fontId="28" fillId="39" borderId="10" xfId="0" applyNumberFormat="1" applyFont="1" applyFill="1" applyBorder="1" applyAlignment="1">
      <alignment horizontal="center" vertical="center" wrapText="1"/>
    </xf>
    <xf numFmtId="166" fontId="0" fillId="0" borderId="0" xfId="0" applyNumberFormat="1" applyAlignment="1">
      <alignment vertical="center" wrapText="1"/>
    </xf>
    <xf numFmtId="166" fontId="16" fillId="33" borderId="10" xfId="0" applyNumberFormat="1" applyFont="1" applyFill="1" applyBorder="1" applyAlignment="1">
      <alignment horizontal="center" vertical="center" wrapText="1"/>
    </xf>
    <xf numFmtId="166" fontId="0" fillId="0" borderId="10" xfId="0" applyNumberFormat="1" applyBorder="1" applyAlignment="1">
      <alignment horizontal="center" vertical="center" wrapText="1"/>
    </xf>
    <xf numFmtId="166" fontId="24" fillId="0" borderId="10" xfId="0" applyNumberFormat="1" applyFont="1" applyBorder="1" applyAlignment="1">
      <alignment horizontal="center" vertical="center" wrapText="1"/>
    </xf>
    <xf numFmtId="166" fontId="28" fillId="39" borderId="10" xfId="0" applyNumberFormat="1" applyFont="1" applyFill="1" applyBorder="1" applyAlignment="1">
      <alignment horizontal="center" vertical="center" wrapText="1"/>
    </xf>
    <xf numFmtId="3" fontId="28" fillId="39" borderId="10" xfId="0" applyNumberFormat="1" applyFont="1" applyFill="1" applyBorder="1" applyAlignment="1">
      <alignment horizontal="center" vertical="center" wrapText="1"/>
    </xf>
    <xf numFmtId="164" fontId="0" fillId="0" borderId="0" xfId="0" applyNumberFormat="1" applyAlignment="1">
      <alignment vertical="center" wrapText="1"/>
    </xf>
    <xf numFmtId="0" fontId="16" fillId="33" borderId="10" xfId="0" applyFont="1" applyFill="1" applyBorder="1" applyAlignment="1">
      <alignment vertical="center" wrapText="1"/>
    </xf>
    <xf numFmtId="0" fontId="16" fillId="33" borderId="0" xfId="0" applyFont="1" applyFill="1" applyAlignment="1">
      <alignment vertical="center" wrapText="1"/>
    </xf>
    <xf numFmtId="0" fontId="0" fillId="33" borderId="10" xfId="0" applyFill="1" applyBorder="1" applyAlignment="1">
      <alignment vertical="center" wrapText="1"/>
    </xf>
    <xf numFmtId="164" fontId="0" fillId="0" borderId="10" xfId="0" applyNumberFormat="1" applyBorder="1" applyAlignment="1">
      <alignment vertical="center" wrapText="1"/>
    </xf>
    <xf numFmtId="164" fontId="0" fillId="33" borderId="10" xfId="0" quotePrefix="1" applyNumberFormat="1" applyFill="1" applyBorder="1" applyAlignment="1">
      <alignment vertical="center" wrapText="1"/>
    </xf>
    <xf numFmtId="0" fontId="24" fillId="33" borderId="10" xfId="0" applyFont="1" applyFill="1" applyBorder="1" applyAlignment="1">
      <alignment vertical="center" wrapText="1"/>
    </xf>
    <xf numFmtId="164" fontId="24" fillId="0" borderId="10" xfId="0" applyNumberFormat="1" applyFont="1" applyBorder="1" applyAlignment="1">
      <alignment vertical="center" wrapText="1"/>
    </xf>
    <xf numFmtId="164" fontId="24" fillId="33" borderId="10" xfId="0" quotePrefix="1" applyNumberFormat="1" applyFont="1" applyFill="1" applyBorder="1" applyAlignment="1">
      <alignment vertical="center" wrapText="1"/>
    </xf>
    <xf numFmtId="164" fontId="0" fillId="0" borderId="10" xfId="0" quotePrefix="1" applyNumberFormat="1" applyBorder="1" applyAlignment="1">
      <alignment vertical="center" wrapText="1"/>
    </xf>
    <xf numFmtId="164" fontId="0" fillId="35" borderId="10" xfId="0" applyNumberFormat="1" applyFill="1" applyBorder="1" applyAlignment="1">
      <alignment vertical="center" wrapText="1"/>
    </xf>
    <xf numFmtId="0" fontId="24" fillId="0" borderId="0" xfId="0" applyFont="1" applyAlignment="1">
      <alignment vertical="center" wrapText="1"/>
    </xf>
    <xf numFmtId="164" fontId="24" fillId="0" borderId="10" xfId="0" quotePrefix="1" applyNumberFormat="1" applyFont="1" applyBorder="1" applyAlignment="1">
      <alignment vertical="center" wrapText="1"/>
    </xf>
    <xf numFmtId="0" fontId="27" fillId="0" borderId="10" xfId="0" applyFont="1" applyBorder="1" applyAlignment="1">
      <alignment vertical="center" wrapText="1"/>
    </xf>
    <xf numFmtId="0" fontId="28" fillId="39" borderId="10" xfId="0" applyFont="1" applyFill="1" applyBorder="1" applyAlignment="1">
      <alignment vertical="center" wrapText="1"/>
    </xf>
    <xf numFmtId="0" fontId="24" fillId="0" borderId="10" xfId="0" quotePrefix="1" applyFont="1" applyBorder="1" applyAlignment="1">
      <alignment horizontal="center" vertical="center" wrapText="1"/>
    </xf>
    <xf numFmtId="0" fontId="27" fillId="0" borderId="10" xfId="0" applyFont="1" applyBorder="1" applyAlignment="1">
      <alignment horizontal="left" vertical="center" wrapText="1"/>
    </xf>
    <xf numFmtId="0" fontId="27" fillId="34" borderId="10" xfId="0" applyFont="1" applyFill="1" applyBorder="1" applyAlignment="1">
      <alignment horizontal="center" vertical="center" wrapText="1"/>
    </xf>
    <xf numFmtId="0" fontId="16" fillId="33" borderId="14" xfId="0" applyFont="1" applyFill="1" applyBorder="1" applyAlignment="1">
      <alignment horizontal="center" vertical="center" wrapText="1"/>
    </xf>
    <xf numFmtId="0" fontId="16" fillId="33" borderId="16" xfId="0" applyFont="1" applyFill="1" applyBorder="1" applyAlignment="1">
      <alignment horizontal="center" vertical="center" wrapText="1"/>
    </xf>
    <xf numFmtId="0" fontId="16" fillId="33" borderId="15" xfId="0" applyFont="1" applyFill="1" applyBorder="1" applyAlignment="1">
      <alignment horizontal="center" vertical="center" wrapText="1"/>
    </xf>
    <xf numFmtId="0" fontId="16" fillId="37" borderId="16" xfId="0" applyFont="1" applyFill="1" applyBorder="1" applyAlignment="1">
      <alignment horizontal="center" vertical="center" wrapText="1"/>
    </xf>
    <xf numFmtId="0" fontId="16" fillId="37" borderId="15" xfId="0" applyFont="1" applyFill="1" applyBorder="1" applyAlignment="1">
      <alignment horizontal="center" vertical="center" wrapText="1"/>
    </xf>
    <xf numFmtId="0" fontId="16" fillId="40" borderId="14" xfId="0" applyFont="1" applyFill="1" applyBorder="1" applyAlignment="1">
      <alignment horizontal="center" vertical="center" wrapText="1"/>
    </xf>
    <xf numFmtId="0" fontId="16" fillId="40" borderId="16" xfId="0" applyFont="1" applyFill="1" applyBorder="1" applyAlignment="1">
      <alignment horizontal="center"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75C67394-E6B6-4953-91E7-161A2642F3C3}"/>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2">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auto="1"/>
      </font>
      <fill>
        <patternFill>
          <bgColor theme="8" tint="0.79998168889431442"/>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persons/person.xml><?xml version="1.0" encoding="utf-8"?>
<personList xmlns="http://schemas.microsoft.com/office/spreadsheetml/2018/threadedcomments" xmlns:x="http://schemas.openxmlformats.org/spreadsheetml/2006/main">
  <person displayName="Lee, Sarah E" id="{0C7313D1-10C5-4F2D-85F4-733FA3B8B2E3}" userId="S::selee@ncdot.gov::3b4db27b-8e97-4c31-a0a6-cd7324b27b1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V3" dT="2026-01-23T02:44:53.29" personId="{0C7313D1-10C5-4F2D-85F4-733FA3B8B2E3}" id="{5AE761EC-9190-45BB-A4B9-50E94D5EEFD3}">
    <text>Only CON - not using ROW + UTL</text>
  </threadedComment>
  <threadedComment ref="AZ3" dT="2026-01-23T03:18:21.47" personId="{0C7313D1-10C5-4F2D-85F4-733FA3B8B2E3}" id="{B7BFE6A6-505D-48FE-8D65-5F3BF6A90761}">
    <text>Assuming no Other Funds used</text>
  </threadedComment>
  <threadedComment ref="N38" dT="2026-02-12T18:16:04.50" personId="{0C7313D1-10C5-4F2D-85F4-733FA3B8B2E3}" id="{1E6C78AE-434F-4C50-933D-4F86B58BF57F}">
    <text>(single occupancy per room)</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7824A-B436-4746-893A-B56D0FEDDCAB}">
  <dimension ref="A1:BY64"/>
  <sheetViews>
    <sheetView tabSelected="1" zoomScale="70" zoomScaleNormal="70" workbookViewId="0">
      <pane xSplit="2" ySplit="3" topLeftCell="C4" activePane="bottomRight" state="frozen"/>
      <selection pane="topRight" activeCell="C1" sqref="C1"/>
      <selection pane="bottomLeft" activeCell="A4" sqref="A4"/>
      <selection pane="bottomRight" activeCell="A3" sqref="A3"/>
    </sheetView>
  </sheetViews>
  <sheetFormatPr defaultColWidth="8.88671875" defaultRowHeight="15" customHeight="1" outlineLevelCol="1" x14ac:dyDescent="0.3"/>
  <cols>
    <col min="1" max="1" width="15.21875" style="33" customWidth="1"/>
    <col min="2" max="2" width="5.6640625" style="1" customWidth="1"/>
    <col min="3" max="4" width="11.33203125" style="33" customWidth="1"/>
    <col min="5" max="5" width="27.109375" style="1" customWidth="1"/>
    <col min="6" max="6" width="5.6640625" style="1" customWidth="1"/>
    <col min="7" max="7" width="8.88671875" style="33" customWidth="1"/>
    <col min="8" max="8" width="8.88671875" style="1" customWidth="1"/>
    <col min="9" max="9" width="10.44140625" style="1" customWidth="1"/>
    <col min="10" max="10" width="25.5546875" style="1" customWidth="1"/>
    <col min="11" max="11" width="30.44140625" style="1" customWidth="1"/>
    <col min="12" max="12" width="36" style="1" customWidth="1"/>
    <col min="13" max="13" width="27.44140625" style="1" customWidth="1"/>
    <col min="14" max="14" width="49.33203125" style="1" customWidth="1"/>
    <col min="15" max="15" width="45.88671875" style="1" customWidth="1"/>
    <col min="16" max="16" width="5.6640625" style="1" customWidth="1"/>
    <col min="17" max="17" width="20.33203125" style="1" customWidth="1"/>
    <col min="18" max="24" width="12.109375" style="1" hidden="1" customWidth="1" outlineLevel="1"/>
    <col min="25" max="25" width="12.109375" style="33" customWidth="1" collapsed="1"/>
    <col min="26" max="32" width="12.109375" style="1" hidden="1" customWidth="1" outlineLevel="1"/>
    <col min="33" max="33" width="12.109375" style="1" customWidth="1" collapsed="1"/>
    <col min="34" max="42" width="12.109375" style="1" hidden="1" customWidth="1" outlineLevel="1"/>
    <col min="43" max="43" width="5.6640625" style="1" customWidth="1" collapsed="1"/>
    <col min="44" max="44" width="17.33203125" style="1" hidden="1" customWidth="1" outlineLevel="1"/>
    <col min="45" max="48" width="17.33203125" style="54" hidden="1" customWidth="1" outlineLevel="1"/>
    <col min="49" max="49" width="17.33203125" style="1" hidden="1" customWidth="1" outlineLevel="1"/>
    <col min="50" max="52" width="17.33203125" style="54" hidden="1" customWidth="1" outlineLevel="1"/>
    <col min="53" max="53" width="5.6640625" style="1" hidden="1" customWidth="1" outlineLevel="1"/>
    <col min="54" max="54" width="11.88671875" style="33" customWidth="1" collapsed="1"/>
    <col min="55" max="55" width="20.6640625" style="1" customWidth="1"/>
    <col min="56" max="56" width="5.6640625" style="1" customWidth="1"/>
    <col min="57" max="57" width="15.77734375" style="33" customWidth="1"/>
    <col min="58" max="58" width="14.5546875" style="33" customWidth="1"/>
    <col min="59" max="62" width="12.77734375" style="33" customWidth="1"/>
    <col min="63" max="63" width="18" style="33" customWidth="1"/>
    <col min="64" max="64" width="15.44140625" style="33" customWidth="1"/>
    <col min="65" max="65" width="5.6640625" style="1" customWidth="1"/>
    <col min="66" max="66" width="12.6640625" style="1" customWidth="1"/>
    <col min="67" max="67" width="13.6640625" style="1" customWidth="1"/>
    <col min="68" max="68" width="19.44140625" style="1" customWidth="1"/>
    <col min="69" max="69" width="12.6640625" style="48" customWidth="1"/>
    <col min="70" max="71" width="17" style="1" customWidth="1"/>
    <col min="72" max="72" width="14.5546875" style="1" customWidth="1"/>
    <col min="73" max="73" width="5.6640625" style="1" customWidth="1"/>
    <col min="74" max="74" width="15.44140625" style="1" customWidth="1"/>
    <col min="75" max="75" width="13" style="1" customWidth="1"/>
    <col min="76" max="76" width="13.6640625" style="1" customWidth="1"/>
    <col min="77" max="77" width="10.6640625" style="1" customWidth="1"/>
    <col min="78" max="16384" width="8.88671875" style="1"/>
  </cols>
  <sheetData>
    <row r="1" spans="1:77" ht="15" customHeight="1" x14ac:dyDescent="0.3">
      <c r="BE1" s="33">
        <v>59</v>
      </c>
      <c r="BF1" s="33">
        <v>60</v>
      </c>
      <c r="BG1" s="33">
        <v>61</v>
      </c>
      <c r="BH1" s="33">
        <v>62</v>
      </c>
      <c r="BI1" s="33">
        <v>63</v>
      </c>
      <c r="BJ1" s="33">
        <v>64</v>
      </c>
      <c r="BK1" s="33">
        <v>65</v>
      </c>
      <c r="BL1" s="33">
        <v>66</v>
      </c>
      <c r="BM1" s="1">
        <v>67</v>
      </c>
      <c r="BN1" s="1">
        <v>68</v>
      </c>
      <c r="BO1" s="1">
        <v>69</v>
      </c>
      <c r="BP1" s="1">
        <v>70</v>
      </c>
      <c r="BQ1" s="48">
        <v>71</v>
      </c>
      <c r="BR1" s="1">
        <v>72</v>
      </c>
      <c r="BS1" s="1">
        <v>73</v>
      </c>
      <c r="BT1" s="1">
        <v>74</v>
      </c>
    </row>
    <row r="2" spans="1:77" s="56" customFormat="1" ht="14.4" customHeight="1" x14ac:dyDescent="0.3">
      <c r="A2" s="55"/>
      <c r="B2" s="55"/>
      <c r="C2" s="72" t="s">
        <v>517</v>
      </c>
      <c r="D2" s="73"/>
      <c r="E2" s="74"/>
      <c r="F2" s="55"/>
      <c r="G2" s="72" t="s">
        <v>0</v>
      </c>
      <c r="H2" s="73"/>
      <c r="I2" s="73"/>
      <c r="J2" s="73"/>
      <c r="K2" s="73"/>
      <c r="L2" s="73"/>
      <c r="M2" s="73"/>
      <c r="N2" s="73"/>
      <c r="O2" s="74"/>
      <c r="P2" s="55"/>
      <c r="Q2" s="72" t="s">
        <v>1</v>
      </c>
      <c r="R2" s="75"/>
      <c r="S2" s="75"/>
      <c r="T2" s="75"/>
      <c r="U2" s="75"/>
      <c r="V2" s="75"/>
      <c r="W2" s="75"/>
      <c r="X2" s="75"/>
      <c r="Y2" s="73"/>
      <c r="Z2" s="75"/>
      <c r="AA2" s="75"/>
      <c r="AB2" s="75"/>
      <c r="AC2" s="75"/>
      <c r="AD2" s="75"/>
      <c r="AE2" s="75"/>
      <c r="AF2" s="75"/>
      <c r="AG2" s="73"/>
      <c r="AH2" s="75"/>
      <c r="AI2" s="75"/>
      <c r="AJ2" s="75"/>
      <c r="AK2" s="75"/>
      <c r="AL2" s="75"/>
      <c r="AM2" s="75"/>
      <c r="AN2" s="75"/>
      <c r="AO2" s="75"/>
      <c r="AP2" s="76"/>
      <c r="AQ2" s="55"/>
      <c r="AR2" s="77" t="s">
        <v>2</v>
      </c>
      <c r="AS2" s="78"/>
      <c r="AT2" s="78"/>
      <c r="AU2" s="78"/>
      <c r="AV2" s="78"/>
      <c r="AW2" s="78"/>
      <c r="AX2" s="78"/>
      <c r="AY2" s="78"/>
      <c r="AZ2" s="78"/>
      <c r="BA2" s="55"/>
      <c r="BB2" s="72" t="s">
        <v>3</v>
      </c>
      <c r="BC2" s="74"/>
      <c r="BD2" s="55"/>
      <c r="BE2" s="72" t="s">
        <v>4</v>
      </c>
      <c r="BF2" s="73"/>
      <c r="BG2" s="73"/>
      <c r="BH2" s="73"/>
      <c r="BI2" s="73"/>
      <c r="BJ2" s="73"/>
      <c r="BK2" s="73"/>
      <c r="BL2" s="74"/>
      <c r="BM2" s="55"/>
      <c r="BN2" s="72" t="s">
        <v>5</v>
      </c>
      <c r="BO2" s="73"/>
      <c r="BP2" s="73"/>
      <c r="BQ2" s="73"/>
      <c r="BR2" s="73"/>
      <c r="BS2" s="73"/>
      <c r="BT2" s="73"/>
      <c r="BU2" s="55"/>
      <c r="BV2" s="72" t="s">
        <v>6</v>
      </c>
      <c r="BW2" s="73"/>
      <c r="BX2" s="73"/>
      <c r="BY2" s="74"/>
    </row>
    <row r="3" spans="1:77" s="2" customFormat="1" ht="72" customHeight="1" x14ac:dyDescent="0.3">
      <c r="A3" s="3" t="s">
        <v>9</v>
      </c>
      <c r="B3" s="3"/>
      <c r="C3" s="32" t="s">
        <v>7</v>
      </c>
      <c r="D3" s="3" t="s">
        <v>8</v>
      </c>
      <c r="E3" s="3" t="s">
        <v>495</v>
      </c>
      <c r="F3" s="3"/>
      <c r="G3" s="3" t="s">
        <v>10</v>
      </c>
      <c r="H3" s="3" t="s">
        <v>11</v>
      </c>
      <c r="I3" s="3" t="s">
        <v>12</v>
      </c>
      <c r="J3" s="3" t="s">
        <v>13</v>
      </c>
      <c r="K3" s="3" t="s">
        <v>1</v>
      </c>
      <c r="L3" s="3" t="s">
        <v>14</v>
      </c>
      <c r="M3" s="3" t="s">
        <v>15</v>
      </c>
      <c r="N3" s="3" t="s">
        <v>16</v>
      </c>
      <c r="O3" s="3" t="s">
        <v>17</v>
      </c>
      <c r="P3" s="3"/>
      <c r="Q3" s="3" t="s">
        <v>18</v>
      </c>
      <c r="R3" s="3" t="s">
        <v>19</v>
      </c>
      <c r="S3" s="13" t="s">
        <v>20</v>
      </c>
      <c r="T3" s="3" t="s">
        <v>21</v>
      </c>
      <c r="U3" s="13" t="s">
        <v>22</v>
      </c>
      <c r="V3" s="3" t="s">
        <v>23</v>
      </c>
      <c r="W3" s="13" t="s">
        <v>24</v>
      </c>
      <c r="X3" s="14" t="s">
        <v>25</v>
      </c>
      <c r="Y3" s="3" t="s">
        <v>26</v>
      </c>
      <c r="Z3" s="3" t="s">
        <v>27</v>
      </c>
      <c r="AA3" s="13" t="s">
        <v>28</v>
      </c>
      <c r="AB3" s="3" t="s">
        <v>29</v>
      </c>
      <c r="AC3" s="13" t="s">
        <v>30</v>
      </c>
      <c r="AD3" s="3" t="s">
        <v>31</v>
      </c>
      <c r="AE3" s="13" t="s">
        <v>32</v>
      </c>
      <c r="AF3" s="14" t="s">
        <v>33</v>
      </c>
      <c r="AG3" s="3" t="s">
        <v>34</v>
      </c>
      <c r="AH3" s="3" t="s">
        <v>35</v>
      </c>
      <c r="AI3" s="13" t="s">
        <v>36</v>
      </c>
      <c r="AJ3" s="3" t="s">
        <v>37</v>
      </c>
      <c r="AK3" s="13" t="s">
        <v>38</v>
      </c>
      <c r="AL3" s="3" t="s">
        <v>39</v>
      </c>
      <c r="AM3" s="13" t="s">
        <v>40</v>
      </c>
      <c r="AN3" s="3" t="s">
        <v>41</v>
      </c>
      <c r="AO3" s="13" t="s">
        <v>42</v>
      </c>
      <c r="AP3" s="14" t="s">
        <v>43</v>
      </c>
      <c r="AQ3" s="3"/>
      <c r="AR3" s="3" t="s">
        <v>44</v>
      </c>
      <c r="AS3" s="15" t="s">
        <v>45</v>
      </c>
      <c r="AT3" s="15" t="s">
        <v>46</v>
      </c>
      <c r="AU3" s="15" t="s">
        <v>47</v>
      </c>
      <c r="AV3" s="15" t="s">
        <v>48</v>
      </c>
      <c r="AW3" s="3" t="s">
        <v>49</v>
      </c>
      <c r="AX3" s="15" t="s">
        <v>50</v>
      </c>
      <c r="AY3" s="15" t="s">
        <v>51</v>
      </c>
      <c r="AZ3" s="15" t="s">
        <v>52</v>
      </c>
      <c r="BA3" s="3"/>
      <c r="BB3" s="3" t="s">
        <v>53</v>
      </c>
      <c r="BC3" s="3" t="s">
        <v>54</v>
      </c>
      <c r="BD3" s="3"/>
      <c r="BE3" s="3" t="s">
        <v>55</v>
      </c>
      <c r="BF3" s="3" t="s">
        <v>56</v>
      </c>
      <c r="BG3" s="3" t="s">
        <v>57</v>
      </c>
      <c r="BH3" s="3" t="s">
        <v>58</v>
      </c>
      <c r="BI3" s="3" t="s">
        <v>59</v>
      </c>
      <c r="BJ3" s="3" t="s">
        <v>60</v>
      </c>
      <c r="BK3" s="3" t="s">
        <v>61</v>
      </c>
      <c r="BL3" s="3" t="s">
        <v>62</v>
      </c>
      <c r="BM3" s="3"/>
      <c r="BN3" s="3" t="s">
        <v>63</v>
      </c>
      <c r="BO3" s="3" t="s">
        <v>491</v>
      </c>
      <c r="BP3" s="3" t="s">
        <v>64</v>
      </c>
      <c r="BQ3" s="49" t="s">
        <v>65</v>
      </c>
      <c r="BR3" s="3" t="s">
        <v>66</v>
      </c>
      <c r="BS3" s="3" t="s">
        <v>67</v>
      </c>
      <c r="BT3" s="3" t="s">
        <v>68</v>
      </c>
      <c r="BU3" s="3"/>
      <c r="BV3" s="3" t="s">
        <v>69</v>
      </c>
      <c r="BW3" s="3" t="s">
        <v>70</v>
      </c>
      <c r="BX3" s="3" t="s">
        <v>71</v>
      </c>
      <c r="BY3" s="3" t="s">
        <v>72</v>
      </c>
    </row>
    <row r="4" spans="1:77" ht="72" x14ac:dyDescent="0.3">
      <c r="A4" s="17" t="s">
        <v>503</v>
      </c>
      <c r="B4" s="57"/>
      <c r="C4" s="31" t="s">
        <v>302</v>
      </c>
      <c r="D4" s="35">
        <v>57</v>
      </c>
      <c r="E4" s="16" t="s">
        <v>514</v>
      </c>
      <c r="F4" s="57"/>
      <c r="G4" s="27" t="s">
        <v>74</v>
      </c>
      <c r="H4" s="4"/>
      <c r="I4" s="16" t="s">
        <v>75</v>
      </c>
      <c r="J4" s="4" t="s">
        <v>76</v>
      </c>
      <c r="K4" s="16" t="s">
        <v>285</v>
      </c>
      <c r="L4" s="16" t="s">
        <v>303</v>
      </c>
      <c r="M4" s="70" t="s">
        <v>509</v>
      </c>
      <c r="N4" s="16" t="s">
        <v>287</v>
      </c>
      <c r="O4" s="4" t="s">
        <v>291</v>
      </c>
      <c r="P4" s="57"/>
      <c r="Q4" s="4" t="s">
        <v>81</v>
      </c>
      <c r="R4" s="4"/>
      <c r="S4" s="4">
        <v>0</v>
      </c>
      <c r="T4" s="4"/>
      <c r="U4" s="4">
        <v>0</v>
      </c>
      <c r="V4" s="4"/>
      <c r="W4" s="4">
        <v>0</v>
      </c>
      <c r="X4" s="4"/>
      <c r="Y4" s="27">
        <v>1</v>
      </c>
      <c r="Z4" s="4"/>
      <c r="AA4" s="4">
        <v>0</v>
      </c>
      <c r="AB4" s="4"/>
      <c r="AC4" s="4">
        <v>0</v>
      </c>
      <c r="AD4" s="4"/>
      <c r="AE4" s="4">
        <v>0</v>
      </c>
      <c r="AF4" s="4"/>
      <c r="AG4" s="4"/>
      <c r="AH4" s="4"/>
      <c r="AI4" s="4">
        <v>0</v>
      </c>
      <c r="AJ4" s="4"/>
      <c r="AK4" s="4">
        <v>0</v>
      </c>
      <c r="AL4" s="4"/>
      <c r="AM4" s="4">
        <v>0</v>
      </c>
      <c r="AN4" s="4"/>
      <c r="AO4" s="4">
        <v>0</v>
      </c>
      <c r="AP4" s="4"/>
      <c r="AQ4" s="57"/>
      <c r="AR4" s="4"/>
      <c r="AS4" s="58"/>
      <c r="AT4" s="58"/>
      <c r="AU4" s="63"/>
      <c r="AV4" s="59"/>
      <c r="AW4" s="4"/>
      <c r="AX4" s="58"/>
      <c r="AY4" s="58"/>
      <c r="AZ4" s="59"/>
      <c r="BA4" s="57"/>
      <c r="BB4" s="27" t="s">
        <v>104</v>
      </c>
      <c r="BC4" s="4"/>
      <c r="BD4" s="57"/>
      <c r="BE4" s="36" t="s">
        <v>494</v>
      </c>
      <c r="BF4" s="36" t="s">
        <v>494</v>
      </c>
      <c r="BG4" s="38" t="s">
        <v>494</v>
      </c>
      <c r="BH4" s="38" t="s">
        <v>494</v>
      </c>
      <c r="BI4" s="38" t="s">
        <v>494</v>
      </c>
      <c r="BJ4" s="38" t="s">
        <v>494</v>
      </c>
      <c r="BK4" s="38" t="s">
        <v>494</v>
      </c>
      <c r="BL4" s="37" t="s">
        <v>494</v>
      </c>
      <c r="BM4" s="57"/>
      <c r="BN4" s="27">
        <v>17</v>
      </c>
      <c r="BO4" s="27">
        <v>30</v>
      </c>
      <c r="BP4" s="39">
        <v>35000000</v>
      </c>
      <c r="BQ4" s="50">
        <v>30</v>
      </c>
      <c r="BR4" s="37">
        <v>19756.666666666664</v>
      </c>
      <c r="BS4" s="37">
        <v>79026.666666666657</v>
      </c>
      <c r="BT4" s="37">
        <v>158370</v>
      </c>
      <c r="BU4" s="57"/>
      <c r="BV4" s="4" t="s">
        <v>84</v>
      </c>
      <c r="BW4" s="4" t="s">
        <v>85</v>
      </c>
      <c r="BX4" s="4" t="s">
        <v>84</v>
      </c>
      <c r="BY4" s="4"/>
    </row>
    <row r="5" spans="1:77" ht="43.2" x14ac:dyDescent="0.3">
      <c r="A5" s="17" t="s">
        <v>284</v>
      </c>
      <c r="B5" s="57"/>
      <c r="C5" s="31" t="s">
        <v>283</v>
      </c>
      <c r="D5" s="35">
        <v>52</v>
      </c>
      <c r="E5" s="16" t="s">
        <v>513</v>
      </c>
      <c r="F5" s="57"/>
      <c r="G5" s="27" t="s">
        <v>74</v>
      </c>
      <c r="H5" s="4"/>
      <c r="I5" s="4" t="s">
        <v>75</v>
      </c>
      <c r="J5" s="4" t="s">
        <v>76</v>
      </c>
      <c r="K5" s="16" t="s">
        <v>285</v>
      </c>
      <c r="L5" s="16" t="s">
        <v>286</v>
      </c>
      <c r="M5" s="70" t="s">
        <v>509</v>
      </c>
      <c r="N5" s="16" t="s">
        <v>287</v>
      </c>
      <c r="O5" s="4" t="s">
        <v>288</v>
      </c>
      <c r="P5" s="57"/>
      <c r="Q5" s="4" t="s">
        <v>81</v>
      </c>
      <c r="R5" s="4"/>
      <c r="S5" s="4">
        <v>0</v>
      </c>
      <c r="T5" s="4"/>
      <c r="U5" s="4">
        <v>0</v>
      </c>
      <c r="V5" s="4"/>
      <c r="W5" s="4">
        <v>0</v>
      </c>
      <c r="X5" s="4"/>
      <c r="Y5" s="27">
        <v>1</v>
      </c>
      <c r="Z5" s="4"/>
      <c r="AA5" s="4">
        <v>0</v>
      </c>
      <c r="AB5" s="4"/>
      <c r="AC5" s="4">
        <v>0</v>
      </c>
      <c r="AD5" s="4"/>
      <c r="AE5" s="4">
        <v>0</v>
      </c>
      <c r="AF5" s="4"/>
      <c r="AG5" s="4"/>
      <c r="AH5" s="4"/>
      <c r="AI5" s="4">
        <v>0</v>
      </c>
      <c r="AJ5" s="4"/>
      <c r="AK5" s="4">
        <v>0</v>
      </c>
      <c r="AL5" s="4"/>
      <c r="AM5" s="4">
        <v>0</v>
      </c>
      <c r="AN5" s="4"/>
      <c r="AO5" s="4">
        <v>0</v>
      </c>
      <c r="AP5" s="4"/>
      <c r="AQ5" s="57"/>
      <c r="AR5" s="4"/>
      <c r="AS5" s="58"/>
      <c r="AT5" s="58"/>
      <c r="AU5" s="63"/>
      <c r="AV5" s="59"/>
      <c r="AW5" s="4"/>
      <c r="AX5" s="58"/>
      <c r="AY5" s="58"/>
      <c r="AZ5" s="59"/>
      <c r="BA5" s="57"/>
      <c r="BB5" s="27" t="s">
        <v>82</v>
      </c>
      <c r="BC5" s="4" t="s">
        <v>83</v>
      </c>
      <c r="BD5" s="57"/>
      <c r="BE5" s="36" t="s">
        <v>494</v>
      </c>
      <c r="BF5" s="36" t="s">
        <v>494</v>
      </c>
      <c r="BG5" s="38" t="s">
        <v>494</v>
      </c>
      <c r="BH5" s="38" t="s">
        <v>494</v>
      </c>
      <c r="BI5" s="38" t="s">
        <v>494</v>
      </c>
      <c r="BJ5" s="38" t="s">
        <v>494</v>
      </c>
      <c r="BK5" s="38" t="s">
        <v>494</v>
      </c>
      <c r="BL5" s="37" t="s">
        <v>494</v>
      </c>
      <c r="BM5" s="57"/>
      <c r="BN5" s="27">
        <v>25</v>
      </c>
      <c r="BO5" s="27">
        <v>30</v>
      </c>
      <c r="BP5" s="39">
        <v>35000000</v>
      </c>
      <c r="BQ5" s="50">
        <v>30</v>
      </c>
      <c r="BR5" s="37">
        <v>9183.6666666666661</v>
      </c>
      <c r="BS5" s="37">
        <v>36734.666666666664</v>
      </c>
      <c r="BT5" s="37">
        <v>48300</v>
      </c>
      <c r="BU5" s="57"/>
      <c r="BV5" s="4" t="s">
        <v>84</v>
      </c>
      <c r="BW5" s="4" t="s">
        <v>85</v>
      </c>
      <c r="BX5" s="4" t="s">
        <v>84</v>
      </c>
      <c r="BY5" s="4"/>
    </row>
    <row r="6" spans="1:77" ht="43.2" x14ac:dyDescent="0.3">
      <c r="A6" s="27" t="s">
        <v>289</v>
      </c>
      <c r="B6" s="57"/>
      <c r="C6" s="31" t="s">
        <v>289</v>
      </c>
      <c r="D6" s="35">
        <v>53</v>
      </c>
      <c r="E6" s="4"/>
      <c r="F6" s="57"/>
      <c r="G6" s="27" t="s">
        <v>74</v>
      </c>
      <c r="H6" s="4"/>
      <c r="I6" s="4" t="s">
        <v>75</v>
      </c>
      <c r="J6" s="4" t="s">
        <v>76</v>
      </c>
      <c r="K6" s="16" t="s">
        <v>285</v>
      </c>
      <c r="L6" s="16" t="s">
        <v>290</v>
      </c>
      <c r="M6" s="70" t="s">
        <v>509</v>
      </c>
      <c r="N6" s="16" t="s">
        <v>287</v>
      </c>
      <c r="O6" s="4" t="s">
        <v>291</v>
      </c>
      <c r="P6" s="57"/>
      <c r="Q6" s="4" t="s">
        <v>81</v>
      </c>
      <c r="R6" s="4"/>
      <c r="S6" s="4">
        <v>0</v>
      </c>
      <c r="T6" s="4"/>
      <c r="U6" s="4">
        <v>0</v>
      </c>
      <c r="V6" s="4"/>
      <c r="W6" s="4">
        <v>0</v>
      </c>
      <c r="X6" s="4"/>
      <c r="Y6" s="27">
        <v>1</v>
      </c>
      <c r="Z6" s="4"/>
      <c r="AA6" s="4">
        <v>0</v>
      </c>
      <c r="AB6" s="4"/>
      <c r="AC6" s="4">
        <v>0</v>
      </c>
      <c r="AD6" s="4"/>
      <c r="AE6" s="4">
        <v>0</v>
      </c>
      <c r="AF6" s="4"/>
      <c r="AG6" s="4"/>
      <c r="AH6" s="4"/>
      <c r="AI6" s="4">
        <v>0</v>
      </c>
      <c r="AJ6" s="4"/>
      <c r="AK6" s="4">
        <v>0</v>
      </c>
      <c r="AL6" s="4"/>
      <c r="AM6" s="4">
        <v>0</v>
      </c>
      <c r="AN6" s="4"/>
      <c r="AO6" s="4">
        <v>0</v>
      </c>
      <c r="AP6" s="4"/>
      <c r="AQ6" s="57"/>
      <c r="AR6" s="4"/>
      <c r="AS6" s="58"/>
      <c r="AT6" s="58"/>
      <c r="AU6" s="63"/>
      <c r="AV6" s="59"/>
      <c r="AW6" s="4"/>
      <c r="AX6" s="58"/>
      <c r="AY6" s="58"/>
      <c r="AZ6" s="59"/>
      <c r="BA6" s="57"/>
      <c r="BB6" s="27" t="s">
        <v>104</v>
      </c>
      <c r="BC6" s="4"/>
      <c r="BD6" s="57"/>
      <c r="BE6" s="36" t="s">
        <v>494</v>
      </c>
      <c r="BF6" s="36" t="s">
        <v>494</v>
      </c>
      <c r="BG6" s="38" t="s">
        <v>494</v>
      </c>
      <c r="BH6" s="38" t="s">
        <v>494</v>
      </c>
      <c r="BI6" s="38" t="s">
        <v>494</v>
      </c>
      <c r="BJ6" s="38" t="s">
        <v>494</v>
      </c>
      <c r="BK6" s="38" t="s">
        <v>494</v>
      </c>
      <c r="BL6" s="37" t="s">
        <v>494</v>
      </c>
      <c r="BM6" s="57"/>
      <c r="BN6" s="27">
        <v>25</v>
      </c>
      <c r="BO6" s="27">
        <v>30</v>
      </c>
      <c r="BP6" s="39">
        <v>35000000</v>
      </c>
      <c r="BQ6" s="50">
        <v>30</v>
      </c>
      <c r="BR6" s="37">
        <v>8005.333333333333</v>
      </c>
      <c r="BS6" s="37">
        <v>32021.333333333332</v>
      </c>
      <c r="BT6" s="37">
        <v>44100</v>
      </c>
      <c r="BU6" s="57"/>
      <c r="BV6" s="4" t="s">
        <v>84</v>
      </c>
      <c r="BW6" s="4" t="s">
        <v>85</v>
      </c>
      <c r="BX6" s="4" t="s">
        <v>159</v>
      </c>
      <c r="BY6" s="4"/>
    </row>
    <row r="7" spans="1:77" ht="72" x14ac:dyDescent="0.3">
      <c r="A7" s="17" t="s">
        <v>293</v>
      </c>
      <c r="B7" s="57"/>
      <c r="C7" s="31" t="s">
        <v>292</v>
      </c>
      <c r="D7" s="35">
        <v>54</v>
      </c>
      <c r="E7" s="16" t="s">
        <v>514</v>
      </c>
      <c r="F7" s="57"/>
      <c r="G7" s="27" t="s">
        <v>74</v>
      </c>
      <c r="H7" s="4"/>
      <c r="I7" s="16" t="s">
        <v>75</v>
      </c>
      <c r="J7" s="4" t="s">
        <v>294</v>
      </c>
      <c r="K7" s="16" t="s">
        <v>295</v>
      </c>
      <c r="L7" s="16" t="s">
        <v>296</v>
      </c>
      <c r="M7" s="70" t="s">
        <v>509</v>
      </c>
      <c r="N7" s="16" t="s">
        <v>287</v>
      </c>
      <c r="O7" s="4" t="s">
        <v>291</v>
      </c>
      <c r="P7" s="57"/>
      <c r="Q7" s="4" t="s">
        <v>81</v>
      </c>
      <c r="R7" s="4"/>
      <c r="S7" s="4">
        <v>0</v>
      </c>
      <c r="T7" s="4"/>
      <c r="U7" s="4">
        <v>0</v>
      </c>
      <c r="V7" s="4"/>
      <c r="W7" s="4">
        <v>0</v>
      </c>
      <c r="X7" s="4"/>
      <c r="Y7" s="27">
        <v>1</v>
      </c>
      <c r="Z7" s="4"/>
      <c r="AA7" s="4">
        <v>0</v>
      </c>
      <c r="AB7" s="4"/>
      <c r="AC7" s="4">
        <v>0</v>
      </c>
      <c r="AD7" s="4"/>
      <c r="AE7" s="4">
        <v>0</v>
      </c>
      <c r="AF7" s="4"/>
      <c r="AG7" s="4"/>
      <c r="AH7" s="4"/>
      <c r="AI7" s="4">
        <v>0</v>
      </c>
      <c r="AJ7" s="4"/>
      <c r="AK7" s="4">
        <v>0</v>
      </c>
      <c r="AL7" s="4"/>
      <c r="AM7" s="4">
        <v>0</v>
      </c>
      <c r="AN7" s="4"/>
      <c r="AO7" s="4">
        <v>0</v>
      </c>
      <c r="AP7" s="4"/>
      <c r="AQ7" s="57"/>
      <c r="AR7" s="4"/>
      <c r="AS7" s="58"/>
      <c r="AT7" s="58"/>
      <c r="AU7" s="63"/>
      <c r="AV7" s="59"/>
      <c r="AW7" s="4"/>
      <c r="AX7" s="58"/>
      <c r="AY7" s="58"/>
      <c r="AZ7" s="59"/>
      <c r="BA7" s="57"/>
      <c r="BB7" s="27" t="s">
        <v>104</v>
      </c>
      <c r="BC7" s="4"/>
      <c r="BD7" s="57"/>
      <c r="BE7" s="36" t="s">
        <v>494</v>
      </c>
      <c r="BF7" s="36" t="s">
        <v>494</v>
      </c>
      <c r="BG7" s="38" t="s">
        <v>494</v>
      </c>
      <c r="BH7" s="38" t="s">
        <v>494</v>
      </c>
      <c r="BI7" s="38" t="s">
        <v>494</v>
      </c>
      <c r="BJ7" s="38" t="s">
        <v>494</v>
      </c>
      <c r="BK7" s="38" t="s">
        <v>494</v>
      </c>
      <c r="BL7" s="37" t="s">
        <v>494</v>
      </c>
      <c r="BM7" s="57"/>
      <c r="BN7" s="27">
        <v>9</v>
      </c>
      <c r="BO7" s="27">
        <v>30</v>
      </c>
      <c r="BP7" s="39">
        <v>35000000</v>
      </c>
      <c r="BQ7" s="50">
        <v>30</v>
      </c>
      <c r="BR7" s="37">
        <v>5551.6666666666661</v>
      </c>
      <c r="BS7" s="37">
        <v>22206.666666666664</v>
      </c>
      <c r="BT7" s="37">
        <v>58560</v>
      </c>
      <c r="BU7" s="57"/>
      <c r="BV7" s="4" t="s">
        <v>84</v>
      </c>
      <c r="BW7" s="4" t="s">
        <v>85</v>
      </c>
      <c r="BX7" s="4" t="s">
        <v>84</v>
      </c>
      <c r="BY7" s="4"/>
    </row>
    <row r="8" spans="1:77" ht="28.8" x14ac:dyDescent="0.3">
      <c r="A8" s="17" t="s">
        <v>240</v>
      </c>
      <c r="B8" s="57"/>
      <c r="C8" s="31" t="s">
        <v>239</v>
      </c>
      <c r="D8" s="35">
        <v>40</v>
      </c>
      <c r="E8" s="16" t="s">
        <v>513</v>
      </c>
      <c r="F8" s="57"/>
      <c r="G8" s="27" t="s">
        <v>74</v>
      </c>
      <c r="H8" s="4"/>
      <c r="I8" s="4" t="s">
        <v>145</v>
      </c>
      <c r="J8" s="4" t="s">
        <v>129</v>
      </c>
      <c r="K8" s="34" t="s">
        <v>77</v>
      </c>
      <c r="L8" s="16" t="s">
        <v>241</v>
      </c>
      <c r="M8" s="70" t="s">
        <v>509</v>
      </c>
      <c r="N8" s="16" t="s">
        <v>204</v>
      </c>
      <c r="O8" s="4" t="s">
        <v>242</v>
      </c>
      <c r="P8" s="57"/>
      <c r="Q8" s="4" t="s">
        <v>132</v>
      </c>
      <c r="R8" s="4"/>
      <c r="S8" s="4">
        <v>0</v>
      </c>
      <c r="T8" s="4"/>
      <c r="U8" s="4">
        <v>0</v>
      </c>
      <c r="V8" s="4"/>
      <c r="W8" s="4">
        <v>0</v>
      </c>
      <c r="X8" s="4"/>
      <c r="Y8" s="27">
        <v>3</v>
      </c>
      <c r="Z8" s="4"/>
      <c r="AA8" s="4">
        <v>0</v>
      </c>
      <c r="AB8" s="4"/>
      <c r="AC8" s="4">
        <v>0</v>
      </c>
      <c r="AD8" s="4"/>
      <c r="AE8" s="4">
        <v>0</v>
      </c>
      <c r="AF8" s="4"/>
      <c r="AG8" s="4"/>
      <c r="AH8" s="4"/>
      <c r="AI8" s="4">
        <v>0</v>
      </c>
      <c r="AJ8" s="4"/>
      <c r="AK8" s="4">
        <v>0</v>
      </c>
      <c r="AL8" s="4"/>
      <c r="AM8" s="4">
        <v>0</v>
      </c>
      <c r="AN8" s="4"/>
      <c r="AO8" s="4">
        <v>0</v>
      </c>
      <c r="AP8" s="4"/>
      <c r="AQ8" s="57"/>
      <c r="AR8" s="4"/>
      <c r="AS8" s="58"/>
      <c r="AT8" s="58"/>
      <c r="AU8" s="58"/>
      <c r="AV8" s="59"/>
      <c r="AW8" s="4"/>
      <c r="AX8" s="58"/>
      <c r="AY8" s="58"/>
      <c r="AZ8" s="59"/>
      <c r="BA8" s="57"/>
      <c r="BB8" s="27" t="s">
        <v>82</v>
      </c>
      <c r="BC8" s="4" t="s">
        <v>83</v>
      </c>
      <c r="BD8" s="57"/>
      <c r="BE8" s="36" t="s">
        <v>494</v>
      </c>
      <c r="BF8" s="36" t="s">
        <v>494</v>
      </c>
      <c r="BG8" s="38" t="s">
        <v>494</v>
      </c>
      <c r="BH8" s="38" t="s">
        <v>494</v>
      </c>
      <c r="BI8" s="38" t="s">
        <v>494</v>
      </c>
      <c r="BJ8" s="38" t="s">
        <v>494</v>
      </c>
      <c r="BK8" s="38" t="s">
        <v>494</v>
      </c>
      <c r="BL8" s="37" t="s">
        <v>494</v>
      </c>
      <c r="BM8" s="57"/>
      <c r="BN8" s="27">
        <v>33</v>
      </c>
      <c r="BO8" s="27">
        <v>40</v>
      </c>
      <c r="BP8" s="39">
        <v>35000000</v>
      </c>
      <c r="BQ8" s="50">
        <v>30</v>
      </c>
      <c r="BR8" s="37">
        <v>27600.363636363636</v>
      </c>
      <c r="BS8" s="37">
        <v>331204.36363636365</v>
      </c>
      <c r="BT8" s="37">
        <v>554320</v>
      </c>
      <c r="BU8" s="57"/>
      <c r="BV8" s="4" t="s">
        <v>133</v>
      </c>
      <c r="BW8" s="4" t="s">
        <v>85</v>
      </c>
      <c r="BX8" s="4" t="s">
        <v>133</v>
      </c>
      <c r="BY8" s="4"/>
    </row>
    <row r="9" spans="1:77" ht="43.2" x14ac:dyDescent="0.3">
      <c r="A9" s="27" t="s">
        <v>219</v>
      </c>
      <c r="B9" s="57"/>
      <c r="C9" s="31" t="s">
        <v>219</v>
      </c>
      <c r="D9" s="35">
        <v>36</v>
      </c>
      <c r="E9" s="4"/>
      <c r="F9" s="57"/>
      <c r="G9" s="27" t="s">
        <v>74</v>
      </c>
      <c r="H9" s="4"/>
      <c r="I9" s="4" t="s">
        <v>145</v>
      </c>
      <c r="J9" s="4" t="s">
        <v>112</v>
      </c>
      <c r="K9" s="16" t="s">
        <v>226</v>
      </c>
      <c r="L9" s="16" t="s">
        <v>227</v>
      </c>
      <c r="M9" s="70" t="s">
        <v>507</v>
      </c>
      <c r="N9" s="16" t="s">
        <v>228</v>
      </c>
      <c r="O9" s="4"/>
      <c r="P9" s="57"/>
      <c r="Q9" s="4" t="s">
        <v>115</v>
      </c>
      <c r="R9" s="4"/>
      <c r="S9" s="4">
        <v>0</v>
      </c>
      <c r="T9" s="4"/>
      <c r="U9" s="4">
        <v>0</v>
      </c>
      <c r="V9" s="4"/>
      <c r="W9" s="4">
        <v>0</v>
      </c>
      <c r="X9" s="4"/>
      <c r="Y9" s="27">
        <v>2</v>
      </c>
      <c r="Z9" s="4"/>
      <c r="AA9" s="4">
        <v>0</v>
      </c>
      <c r="AB9" s="4"/>
      <c r="AC9" s="4">
        <v>0</v>
      </c>
      <c r="AD9" s="4"/>
      <c r="AE9" s="4">
        <v>0</v>
      </c>
      <c r="AF9" s="4"/>
      <c r="AG9" s="4"/>
      <c r="AH9" s="4"/>
      <c r="AI9" s="4">
        <v>0</v>
      </c>
      <c r="AJ9" s="4"/>
      <c r="AK9" s="4">
        <v>0</v>
      </c>
      <c r="AL9" s="4"/>
      <c r="AM9" s="4">
        <v>0</v>
      </c>
      <c r="AN9" s="4"/>
      <c r="AO9" s="4">
        <v>0</v>
      </c>
      <c r="AP9" s="4"/>
      <c r="AQ9" s="57"/>
      <c r="AR9" s="4"/>
      <c r="AS9" s="58"/>
      <c r="AT9" s="58"/>
      <c r="AU9" s="58"/>
      <c r="AV9" s="59"/>
      <c r="AW9" s="4"/>
      <c r="AX9" s="58"/>
      <c r="AY9" s="58"/>
      <c r="AZ9" s="59"/>
      <c r="BA9" s="57"/>
      <c r="BB9" s="27" t="s">
        <v>82</v>
      </c>
      <c r="BC9" s="4" t="s">
        <v>206</v>
      </c>
      <c r="BD9" s="57"/>
      <c r="BE9" s="36">
        <v>7500000</v>
      </c>
      <c r="BF9" s="36">
        <v>28000000</v>
      </c>
      <c r="BG9" s="38">
        <v>40</v>
      </c>
      <c r="BH9" s="38">
        <v>55</v>
      </c>
      <c r="BI9" s="38">
        <v>40</v>
      </c>
      <c r="BJ9" s="38">
        <v>4</v>
      </c>
      <c r="BK9" s="38">
        <v>365</v>
      </c>
      <c r="BL9" s="37">
        <v>365</v>
      </c>
      <c r="BM9" s="57"/>
      <c r="BN9" s="27" t="s">
        <v>494</v>
      </c>
      <c r="BO9" s="27" t="s">
        <v>494</v>
      </c>
      <c r="BP9" s="39" t="s">
        <v>494</v>
      </c>
      <c r="BQ9" s="50" t="s">
        <v>494</v>
      </c>
      <c r="BR9" s="37" t="s">
        <v>494</v>
      </c>
      <c r="BS9" s="37" t="s">
        <v>494</v>
      </c>
      <c r="BT9" s="37" t="s">
        <v>494</v>
      </c>
      <c r="BU9" s="57"/>
      <c r="BV9" s="4" t="s">
        <v>116</v>
      </c>
      <c r="BW9" s="4" t="s">
        <v>85</v>
      </c>
      <c r="BX9" s="4" t="s">
        <v>229</v>
      </c>
      <c r="BY9" s="4"/>
    </row>
    <row r="10" spans="1:77" ht="43.2" x14ac:dyDescent="0.3">
      <c r="A10" s="17" t="s">
        <v>187</v>
      </c>
      <c r="B10" s="57"/>
      <c r="C10" s="31" t="s">
        <v>186</v>
      </c>
      <c r="D10" s="35">
        <v>25</v>
      </c>
      <c r="E10" s="16" t="s">
        <v>513</v>
      </c>
      <c r="F10" s="57"/>
      <c r="G10" s="27" t="s">
        <v>74</v>
      </c>
      <c r="H10" s="4"/>
      <c r="I10" s="4" t="s">
        <v>145</v>
      </c>
      <c r="J10" s="4" t="s">
        <v>76</v>
      </c>
      <c r="K10" s="16" t="s">
        <v>175</v>
      </c>
      <c r="L10" s="16" t="s">
        <v>188</v>
      </c>
      <c r="M10" s="70" t="s">
        <v>511</v>
      </c>
      <c r="N10" s="16" t="s">
        <v>189</v>
      </c>
      <c r="O10" s="4" t="s">
        <v>190</v>
      </c>
      <c r="P10" s="57"/>
      <c r="Q10" s="4" t="s">
        <v>81</v>
      </c>
      <c r="R10" s="4"/>
      <c r="S10" s="4">
        <v>0</v>
      </c>
      <c r="T10" s="4"/>
      <c r="U10" s="4">
        <v>0</v>
      </c>
      <c r="V10" s="4"/>
      <c r="W10" s="4">
        <v>0</v>
      </c>
      <c r="X10" s="4"/>
      <c r="Y10" s="27">
        <v>1</v>
      </c>
      <c r="Z10" s="4"/>
      <c r="AA10" s="4">
        <v>0</v>
      </c>
      <c r="AB10" s="4"/>
      <c r="AC10" s="4">
        <v>0</v>
      </c>
      <c r="AD10" s="4"/>
      <c r="AE10" s="4">
        <v>0</v>
      </c>
      <c r="AF10" s="4"/>
      <c r="AG10" s="4"/>
      <c r="AH10" s="4"/>
      <c r="AI10" s="4">
        <v>0</v>
      </c>
      <c r="AJ10" s="4"/>
      <c r="AK10" s="4">
        <v>0</v>
      </c>
      <c r="AL10" s="4"/>
      <c r="AM10" s="4">
        <v>0</v>
      </c>
      <c r="AN10" s="4"/>
      <c r="AO10" s="4">
        <v>0</v>
      </c>
      <c r="AP10" s="4"/>
      <c r="AQ10" s="57"/>
      <c r="AR10" s="4"/>
      <c r="AS10" s="58"/>
      <c r="AT10" s="58"/>
      <c r="AU10" s="63"/>
      <c r="AV10" s="59"/>
      <c r="AW10" s="4"/>
      <c r="AX10" s="58"/>
      <c r="AY10" s="58"/>
      <c r="AZ10" s="59"/>
      <c r="BA10" s="57"/>
      <c r="BB10" s="27" t="s">
        <v>104</v>
      </c>
      <c r="BC10" s="4"/>
      <c r="BD10" s="57"/>
      <c r="BE10" s="36" t="s">
        <v>494</v>
      </c>
      <c r="BF10" s="36" t="s">
        <v>494</v>
      </c>
      <c r="BG10" s="38" t="s">
        <v>494</v>
      </c>
      <c r="BH10" s="38" t="s">
        <v>494</v>
      </c>
      <c r="BI10" s="38" t="s">
        <v>494</v>
      </c>
      <c r="BJ10" s="38" t="s">
        <v>494</v>
      </c>
      <c r="BK10" s="38" t="s">
        <v>494</v>
      </c>
      <c r="BL10" s="37" t="s">
        <v>494</v>
      </c>
      <c r="BM10" s="57"/>
      <c r="BN10" s="27">
        <v>4</v>
      </c>
      <c r="BO10" s="27">
        <v>2</v>
      </c>
      <c r="BP10" s="39">
        <v>13500000</v>
      </c>
      <c r="BQ10" s="50">
        <v>40</v>
      </c>
      <c r="BR10" s="37">
        <v>182936.80000000005</v>
      </c>
      <c r="BS10" s="37">
        <v>640278.80000000005</v>
      </c>
      <c r="BT10" s="37">
        <v>1270034</v>
      </c>
      <c r="BU10" s="57"/>
      <c r="BV10" s="4" t="s">
        <v>84</v>
      </c>
      <c r="BW10" s="4" t="s">
        <v>85</v>
      </c>
      <c r="BX10" s="4" t="s">
        <v>84</v>
      </c>
      <c r="BY10" s="4"/>
    </row>
    <row r="11" spans="1:77" ht="72" x14ac:dyDescent="0.3">
      <c r="A11" s="17" t="s">
        <v>298</v>
      </c>
      <c r="B11" s="57"/>
      <c r="C11" s="31" t="s">
        <v>297</v>
      </c>
      <c r="D11" s="35">
        <v>55</v>
      </c>
      <c r="E11" s="16" t="s">
        <v>514</v>
      </c>
      <c r="F11" s="57"/>
      <c r="G11" s="27" t="s">
        <v>74</v>
      </c>
      <c r="H11" s="4"/>
      <c r="I11" s="16" t="s">
        <v>75</v>
      </c>
      <c r="J11" s="4" t="s">
        <v>76</v>
      </c>
      <c r="K11" s="16" t="s">
        <v>285</v>
      </c>
      <c r="L11" s="16" t="s">
        <v>299</v>
      </c>
      <c r="M11" s="70" t="s">
        <v>509</v>
      </c>
      <c r="N11" s="16" t="s">
        <v>287</v>
      </c>
      <c r="O11" s="4" t="s">
        <v>291</v>
      </c>
      <c r="P11" s="57"/>
      <c r="Q11" s="4" t="s">
        <v>81</v>
      </c>
      <c r="R11" s="4"/>
      <c r="S11" s="4">
        <v>0</v>
      </c>
      <c r="T11" s="4"/>
      <c r="U11" s="4">
        <v>0</v>
      </c>
      <c r="V11" s="4"/>
      <c r="W11" s="4">
        <v>0</v>
      </c>
      <c r="X11" s="4"/>
      <c r="Y11" s="27">
        <v>1</v>
      </c>
      <c r="Z11" s="4"/>
      <c r="AA11" s="4">
        <v>0</v>
      </c>
      <c r="AB11" s="4"/>
      <c r="AC11" s="4">
        <v>0</v>
      </c>
      <c r="AD11" s="4"/>
      <c r="AE11" s="4">
        <v>0</v>
      </c>
      <c r="AF11" s="4"/>
      <c r="AG11" s="4"/>
      <c r="AH11" s="4"/>
      <c r="AI11" s="4">
        <v>0</v>
      </c>
      <c r="AJ11" s="4"/>
      <c r="AK11" s="4">
        <v>0</v>
      </c>
      <c r="AL11" s="4"/>
      <c r="AM11" s="4">
        <v>0</v>
      </c>
      <c r="AN11" s="4"/>
      <c r="AO11" s="4">
        <v>0</v>
      </c>
      <c r="AP11" s="4"/>
      <c r="AQ11" s="57"/>
      <c r="AR11" s="4"/>
      <c r="AS11" s="58"/>
      <c r="AT11" s="58"/>
      <c r="AU11" s="63"/>
      <c r="AV11" s="59"/>
      <c r="AW11" s="4"/>
      <c r="AX11" s="58"/>
      <c r="AY11" s="58"/>
      <c r="AZ11" s="59"/>
      <c r="BA11" s="57"/>
      <c r="BB11" s="27" t="s">
        <v>104</v>
      </c>
      <c r="BC11" s="4"/>
      <c r="BD11" s="57"/>
      <c r="BE11" s="36" t="s">
        <v>494</v>
      </c>
      <c r="BF11" s="36" t="s">
        <v>494</v>
      </c>
      <c r="BG11" s="38" t="s">
        <v>494</v>
      </c>
      <c r="BH11" s="38" t="s">
        <v>494</v>
      </c>
      <c r="BI11" s="38" t="s">
        <v>494</v>
      </c>
      <c r="BJ11" s="38" t="s">
        <v>494</v>
      </c>
      <c r="BK11" s="38" t="s">
        <v>494</v>
      </c>
      <c r="BL11" s="37" t="s">
        <v>494</v>
      </c>
      <c r="BM11" s="57"/>
      <c r="BN11" s="27">
        <v>25</v>
      </c>
      <c r="BO11" s="27">
        <v>30</v>
      </c>
      <c r="BP11" s="39">
        <v>35000000</v>
      </c>
      <c r="BQ11" s="50">
        <v>30</v>
      </c>
      <c r="BR11" s="37">
        <v>6155.6666666666661</v>
      </c>
      <c r="BS11" s="37">
        <v>24622.666666666664</v>
      </c>
      <c r="BT11" s="37">
        <v>31080</v>
      </c>
      <c r="BU11" s="57"/>
      <c r="BV11" s="4" t="s">
        <v>84</v>
      </c>
      <c r="BW11" s="4" t="s">
        <v>85</v>
      </c>
      <c r="BX11" s="4" t="s">
        <v>84</v>
      </c>
      <c r="BY11" s="4"/>
    </row>
    <row r="12" spans="1:77" ht="86.4" x14ac:dyDescent="0.3">
      <c r="A12" s="17" t="s">
        <v>208</v>
      </c>
      <c r="B12" s="57"/>
      <c r="C12" s="31" t="s">
        <v>207</v>
      </c>
      <c r="D12" s="35">
        <v>31</v>
      </c>
      <c r="E12" s="16" t="s">
        <v>513</v>
      </c>
      <c r="F12" s="57"/>
      <c r="G12" s="27" t="s">
        <v>74</v>
      </c>
      <c r="H12" s="4"/>
      <c r="I12" s="4" t="s">
        <v>145</v>
      </c>
      <c r="J12" s="16" t="s">
        <v>146</v>
      </c>
      <c r="K12" s="4" t="s">
        <v>146</v>
      </c>
      <c r="L12" s="4" t="s">
        <v>209</v>
      </c>
      <c r="M12" s="70" t="s">
        <v>511</v>
      </c>
      <c r="N12" s="16" t="s">
        <v>210</v>
      </c>
      <c r="O12" s="4"/>
      <c r="P12" s="57"/>
      <c r="Q12" s="4" t="s">
        <v>149</v>
      </c>
      <c r="R12" s="4"/>
      <c r="S12" s="4">
        <v>0</v>
      </c>
      <c r="T12" s="4"/>
      <c r="U12" s="4">
        <v>0</v>
      </c>
      <c r="V12" s="4"/>
      <c r="W12" s="4">
        <v>0</v>
      </c>
      <c r="X12" s="4"/>
      <c r="Y12" s="27" t="s">
        <v>150</v>
      </c>
      <c r="Z12" s="4"/>
      <c r="AA12" s="4">
        <v>0</v>
      </c>
      <c r="AB12" s="4"/>
      <c r="AC12" s="4">
        <v>0</v>
      </c>
      <c r="AD12" s="4"/>
      <c r="AE12" s="4">
        <v>0</v>
      </c>
      <c r="AF12" s="4"/>
      <c r="AG12" s="4"/>
      <c r="AH12" s="4"/>
      <c r="AI12" s="4">
        <v>0</v>
      </c>
      <c r="AJ12" s="4"/>
      <c r="AK12" s="4">
        <v>0</v>
      </c>
      <c r="AL12" s="4"/>
      <c r="AM12" s="4">
        <v>0</v>
      </c>
      <c r="AN12" s="4"/>
      <c r="AO12" s="4">
        <v>0</v>
      </c>
      <c r="AP12" s="4"/>
      <c r="AQ12" s="57"/>
      <c r="AR12" s="4"/>
      <c r="AS12" s="58"/>
      <c r="AT12" s="58"/>
      <c r="AU12" s="58"/>
      <c r="AV12" s="59"/>
      <c r="AW12" s="4"/>
      <c r="AX12" s="58"/>
      <c r="AY12" s="58"/>
      <c r="AZ12" s="59"/>
      <c r="BA12" s="57"/>
      <c r="BB12" s="27" t="s">
        <v>104</v>
      </c>
      <c r="BC12" s="4"/>
      <c r="BD12" s="57"/>
      <c r="BE12" s="36" t="s">
        <v>494</v>
      </c>
      <c r="BF12" s="36" t="s">
        <v>494</v>
      </c>
      <c r="BG12" s="38" t="s">
        <v>494</v>
      </c>
      <c r="BH12" s="38" t="s">
        <v>494</v>
      </c>
      <c r="BI12" s="38" t="s">
        <v>494</v>
      </c>
      <c r="BJ12" s="38" t="s">
        <v>494</v>
      </c>
      <c r="BK12" s="38" t="s">
        <v>494</v>
      </c>
      <c r="BL12" s="37" t="s">
        <v>494</v>
      </c>
      <c r="BM12" s="57"/>
      <c r="BN12" s="27">
        <v>23</v>
      </c>
      <c r="BO12" s="27">
        <v>18</v>
      </c>
      <c r="BP12" s="45" t="s">
        <v>195</v>
      </c>
      <c r="BQ12" s="50">
        <v>30</v>
      </c>
      <c r="BR12" s="37">
        <v>53384.050000000017</v>
      </c>
      <c r="BS12" s="37">
        <v>209630.05000000002</v>
      </c>
      <c r="BT12" s="37">
        <v>371600</v>
      </c>
      <c r="BU12" s="57"/>
      <c r="BV12" s="4" t="s">
        <v>159</v>
      </c>
      <c r="BW12" s="4" t="s">
        <v>85</v>
      </c>
      <c r="BX12" s="4" t="s">
        <v>195</v>
      </c>
      <c r="BY12" s="4"/>
    </row>
    <row r="13" spans="1:77" ht="28.8" x14ac:dyDescent="0.3">
      <c r="A13" s="27" t="s">
        <v>134</v>
      </c>
      <c r="B13" s="57"/>
      <c r="C13" s="31" t="s">
        <v>134</v>
      </c>
      <c r="D13" s="35">
        <v>12</v>
      </c>
      <c r="E13" s="4"/>
      <c r="F13" s="57"/>
      <c r="G13" s="27" t="s">
        <v>74</v>
      </c>
      <c r="H13" s="4"/>
      <c r="I13" s="4" t="s">
        <v>75</v>
      </c>
      <c r="J13" s="4" t="s">
        <v>129</v>
      </c>
      <c r="K13" s="34" t="s">
        <v>77</v>
      </c>
      <c r="L13" s="16" t="s">
        <v>135</v>
      </c>
      <c r="M13" s="70" t="s">
        <v>505</v>
      </c>
      <c r="N13" s="34" t="s">
        <v>79</v>
      </c>
      <c r="O13" s="4" t="s">
        <v>136</v>
      </c>
      <c r="P13" s="57"/>
      <c r="Q13" s="4" t="s">
        <v>132</v>
      </c>
      <c r="R13" s="4"/>
      <c r="S13" s="4">
        <v>0</v>
      </c>
      <c r="T13" s="4"/>
      <c r="U13" s="4">
        <v>0</v>
      </c>
      <c r="V13" s="4"/>
      <c r="W13" s="4">
        <v>0</v>
      </c>
      <c r="X13" s="4"/>
      <c r="Y13" s="27">
        <v>3</v>
      </c>
      <c r="Z13" s="4"/>
      <c r="AA13" s="4">
        <v>0</v>
      </c>
      <c r="AB13" s="4"/>
      <c r="AC13" s="4">
        <v>0</v>
      </c>
      <c r="AD13" s="4"/>
      <c r="AE13" s="4">
        <v>0</v>
      </c>
      <c r="AF13" s="4"/>
      <c r="AG13" s="4"/>
      <c r="AH13" s="4"/>
      <c r="AI13" s="4">
        <v>0</v>
      </c>
      <c r="AJ13" s="4"/>
      <c r="AK13" s="4">
        <v>0</v>
      </c>
      <c r="AL13" s="4"/>
      <c r="AM13" s="4">
        <v>0</v>
      </c>
      <c r="AN13" s="4"/>
      <c r="AO13" s="4">
        <v>0</v>
      </c>
      <c r="AP13" s="4"/>
      <c r="AQ13" s="57"/>
      <c r="AR13" s="4"/>
      <c r="AS13" s="58"/>
      <c r="AT13" s="58"/>
      <c r="AU13" s="58"/>
      <c r="AV13" s="59"/>
      <c r="AW13" s="4"/>
      <c r="AX13" s="58"/>
      <c r="AY13" s="58"/>
      <c r="AZ13" s="59"/>
      <c r="BA13" s="57"/>
      <c r="BB13" s="27" t="s">
        <v>82</v>
      </c>
      <c r="BC13" s="4" t="s">
        <v>83</v>
      </c>
      <c r="BD13" s="57"/>
      <c r="BE13" s="36">
        <v>1183730</v>
      </c>
      <c r="BF13" s="36">
        <v>30000000</v>
      </c>
      <c r="BG13" s="38">
        <v>30</v>
      </c>
      <c r="BH13" s="38">
        <v>25</v>
      </c>
      <c r="BI13" s="38">
        <v>30</v>
      </c>
      <c r="BJ13" s="38">
        <v>1.8</v>
      </c>
      <c r="BK13" s="38">
        <v>27</v>
      </c>
      <c r="BL13" s="37">
        <v>3212</v>
      </c>
      <c r="BM13" s="57"/>
      <c r="BN13" s="27" t="s">
        <v>494</v>
      </c>
      <c r="BO13" s="27" t="s">
        <v>494</v>
      </c>
      <c r="BP13" s="39" t="s">
        <v>494</v>
      </c>
      <c r="BQ13" s="50" t="s">
        <v>494</v>
      </c>
      <c r="BR13" s="37" t="s">
        <v>494</v>
      </c>
      <c r="BS13" s="37" t="s">
        <v>494</v>
      </c>
      <c r="BT13" s="37" t="s">
        <v>494</v>
      </c>
      <c r="BU13" s="57"/>
      <c r="BV13" s="4" t="s">
        <v>133</v>
      </c>
      <c r="BW13" s="4" t="s">
        <v>85</v>
      </c>
      <c r="BX13" s="4" t="s">
        <v>133</v>
      </c>
      <c r="BY13" s="4"/>
    </row>
    <row r="14" spans="1:77" ht="28.8" x14ac:dyDescent="0.3">
      <c r="A14" s="27" t="s">
        <v>128</v>
      </c>
      <c r="B14" s="57"/>
      <c r="C14" s="31" t="s">
        <v>128</v>
      </c>
      <c r="D14" s="35">
        <v>11</v>
      </c>
      <c r="E14" s="4"/>
      <c r="F14" s="57"/>
      <c r="G14" s="27" t="s">
        <v>74</v>
      </c>
      <c r="H14" s="4"/>
      <c r="I14" s="4" t="s">
        <v>75</v>
      </c>
      <c r="J14" s="4" t="s">
        <v>129</v>
      </c>
      <c r="K14" s="34" t="s">
        <v>77</v>
      </c>
      <c r="L14" s="16" t="s">
        <v>130</v>
      </c>
      <c r="M14" s="70" t="s">
        <v>505</v>
      </c>
      <c r="N14" s="34" t="s">
        <v>79</v>
      </c>
      <c r="O14" s="4" t="s">
        <v>131</v>
      </c>
      <c r="P14" s="57"/>
      <c r="Q14" s="4" t="s">
        <v>132</v>
      </c>
      <c r="R14" s="4"/>
      <c r="S14" s="4">
        <v>0</v>
      </c>
      <c r="T14" s="4"/>
      <c r="U14" s="4">
        <v>0</v>
      </c>
      <c r="V14" s="4"/>
      <c r="W14" s="4">
        <v>0</v>
      </c>
      <c r="X14" s="4"/>
      <c r="Y14" s="27">
        <v>3</v>
      </c>
      <c r="Z14" s="4"/>
      <c r="AA14" s="4">
        <v>0</v>
      </c>
      <c r="AB14" s="4"/>
      <c r="AC14" s="4">
        <v>0</v>
      </c>
      <c r="AD14" s="4"/>
      <c r="AE14" s="4">
        <v>0</v>
      </c>
      <c r="AF14" s="4"/>
      <c r="AG14" s="4"/>
      <c r="AH14" s="4"/>
      <c r="AI14" s="4">
        <v>0</v>
      </c>
      <c r="AJ14" s="4"/>
      <c r="AK14" s="4">
        <v>0</v>
      </c>
      <c r="AL14" s="4"/>
      <c r="AM14" s="4">
        <v>0</v>
      </c>
      <c r="AN14" s="4"/>
      <c r="AO14" s="4">
        <v>0</v>
      </c>
      <c r="AP14" s="4"/>
      <c r="AQ14" s="57"/>
      <c r="AR14" s="4"/>
      <c r="AS14" s="58"/>
      <c r="AT14" s="58"/>
      <c r="AU14" s="58"/>
      <c r="AV14" s="59"/>
      <c r="AW14" s="4"/>
      <c r="AX14" s="58"/>
      <c r="AY14" s="58"/>
      <c r="AZ14" s="59"/>
      <c r="BA14" s="57"/>
      <c r="BB14" s="27" t="s">
        <v>82</v>
      </c>
      <c r="BC14" s="4" t="s">
        <v>83</v>
      </c>
      <c r="BD14" s="57"/>
      <c r="BE14" s="36">
        <v>1357894</v>
      </c>
      <c r="BF14" s="36">
        <v>30000000</v>
      </c>
      <c r="BG14" s="38">
        <v>30</v>
      </c>
      <c r="BH14" s="38">
        <v>28</v>
      </c>
      <c r="BI14" s="38">
        <v>30</v>
      </c>
      <c r="BJ14" s="38">
        <v>1.8</v>
      </c>
      <c r="BK14" s="38">
        <v>27</v>
      </c>
      <c r="BL14" s="37">
        <v>4148</v>
      </c>
      <c r="BM14" s="57"/>
      <c r="BN14" s="27" t="s">
        <v>494</v>
      </c>
      <c r="BO14" s="27" t="s">
        <v>494</v>
      </c>
      <c r="BP14" s="39" t="s">
        <v>494</v>
      </c>
      <c r="BQ14" s="50" t="s">
        <v>494</v>
      </c>
      <c r="BR14" s="37" t="s">
        <v>494</v>
      </c>
      <c r="BS14" s="37" t="s">
        <v>494</v>
      </c>
      <c r="BT14" s="37" t="s">
        <v>494</v>
      </c>
      <c r="BU14" s="57"/>
      <c r="BV14" s="4" t="s">
        <v>133</v>
      </c>
      <c r="BW14" s="4" t="s">
        <v>85</v>
      </c>
      <c r="BX14" s="4" t="s">
        <v>133</v>
      </c>
      <c r="BY14" s="4"/>
    </row>
    <row r="15" spans="1:77" ht="43.2" x14ac:dyDescent="0.3">
      <c r="A15" s="27" t="s">
        <v>257</v>
      </c>
      <c r="B15" s="57"/>
      <c r="C15" s="31" t="s">
        <v>257</v>
      </c>
      <c r="D15" s="35">
        <v>46</v>
      </c>
      <c r="E15" s="4"/>
      <c r="F15" s="57"/>
      <c r="G15" s="27" t="s">
        <v>74</v>
      </c>
      <c r="H15" s="4"/>
      <c r="I15" s="4" t="s">
        <v>145</v>
      </c>
      <c r="J15" s="4" t="s">
        <v>129</v>
      </c>
      <c r="K15" s="16" t="s">
        <v>258</v>
      </c>
      <c r="L15" s="16" t="s">
        <v>259</v>
      </c>
      <c r="M15" s="70" t="s">
        <v>511</v>
      </c>
      <c r="N15" s="16" t="s">
        <v>260</v>
      </c>
      <c r="O15" s="4" t="s">
        <v>261</v>
      </c>
      <c r="P15" s="57"/>
      <c r="Q15" s="4" t="s">
        <v>132</v>
      </c>
      <c r="R15" s="4"/>
      <c r="S15" s="4">
        <v>0</v>
      </c>
      <c r="T15" s="4"/>
      <c r="U15" s="4">
        <v>0</v>
      </c>
      <c r="V15" s="4"/>
      <c r="W15" s="4">
        <v>0</v>
      </c>
      <c r="X15" s="4"/>
      <c r="Y15" s="27">
        <v>3</v>
      </c>
      <c r="Z15" s="4"/>
      <c r="AA15" s="4">
        <v>0</v>
      </c>
      <c r="AB15" s="4"/>
      <c r="AC15" s="4">
        <v>0</v>
      </c>
      <c r="AD15" s="4"/>
      <c r="AE15" s="4">
        <v>0</v>
      </c>
      <c r="AF15" s="4"/>
      <c r="AG15" s="4"/>
      <c r="AH15" s="4"/>
      <c r="AI15" s="4">
        <v>0</v>
      </c>
      <c r="AJ15" s="4"/>
      <c r="AK15" s="4">
        <v>0</v>
      </c>
      <c r="AL15" s="4"/>
      <c r="AM15" s="4">
        <v>0</v>
      </c>
      <c r="AN15" s="4"/>
      <c r="AO15" s="4">
        <v>0</v>
      </c>
      <c r="AP15" s="4"/>
      <c r="AQ15" s="57"/>
      <c r="AR15" s="4"/>
      <c r="AS15" s="58"/>
      <c r="AT15" s="58"/>
      <c r="AU15" s="58"/>
      <c r="AV15" s="59"/>
      <c r="AW15" s="4"/>
      <c r="AX15" s="58"/>
      <c r="AY15" s="58"/>
      <c r="AZ15" s="59"/>
      <c r="BA15" s="57"/>
      <c r="BB15" s="27" t="s">
        <v>82</v>
      </c>
      <c r="BC15" s="4" t="s">
        <v>83</v>
      </c>
      <c r="BD15" s="57"/>
      <c r="BE15" s="36" t="s">
        <v>494</v>
      </c>
      <c r="BF15" s="36" t="s">
        <v>494</v>
      </c>
      <c r="BG15" s="38" t="s">
        <v>494</v>
      </c>
      <c r="BH15" s="38" t="s">
        <v>494</v>
      </c>
      <c r="BI15" s="38" t="s">
        <v>494</v>
      </c>
      <c r="BJ15" s="38" t="s">
        <v>494</v>
      </c>
      <c r="BK15" s="38" t="s">
        <v>494</v>
      </c>
      <c r="BL15" s="37" t="s">
        <v>494</v>
      </c>
      <c r="BM15" s="57"/>
      <c r="BN15" s="27">
        <v>6355</v>
      </c>
      <c r="BO15" s="27">
        <v>4355</v>
      </c>
      <c r="BP15" s="39">
        <v>4448500</v>
      </c>
      <c r="BQ15" s="50">
        <v>40</v>
      </c>
      <c r="BR15" s="37">
        <v>161579.37336394947</v>
      </c>
      <c r="BS15" s="37">
        <v>465183.37336394947</v>
      </c>
      <c r="BT15" s="37">
        <v>554320</v>
      </c>
      <c r="BU15" s="57"/>
      <c r="BV15" s="4" t="s">
        <v>133</v>
      </c>
      <c r="BW15" s="4" t="s">
        <v>85</v>
      </c>
      <c r="BX15" s="4" t="s">
        <v>133</v>
      </c>
      <c r="BY15" s="4"/>
    </row>
    <row r="16" spans="1:77" ht="28.8" x14ac:dyDescent="0.3">
      <c r="A16" s="27" t="s">
        <v>269</v>
      </c>
      <c r="B16" s="57"/>
      <c r="C16" s="31" t="s">
        <v>269</v>
      </c>
      <c r="D16" s="35">
        <v>49</v>
      </c>
      <c r="E16" s="4"/>
      <c r="F16" s="57"/>
      <c r="G16" s="27" t="s">
        <v>74</v>
      </c>
      <c r="H16" s="4"/>
      <c r="I16" s="4" t="s">
        <v>145</v>
      </c>
      <c r="J16" s="4" t="s">
        <v>129</v>
      </c>
      <c r="K16" s="16" t="s">
        <v>270</v>
      </c>
      <c r="L16" s="16" t="s">
        <v>271</v>
      </c>
      <c r="M16" s="70" t="s">
        <v>511</v>
      </c>
      <c r="N16" s="16" t="s">
        <v>272</v>
      </c>
      <c r="O16" s="4" t="s">
        <v>273</v>
      </c>
      <c r="P16" s="57"/>
      <c r="Q16" s="4" t="s">
        <v>132</v>
      </c>
      <c r="R16" s="4"/>
      <c r="S16" s="4">
        <v>0</v>
      </c>
      <c r="T16" s="4"/>
      <c r="U16" s="4">
        <v>0</v>
      </c>
      <c r="V16" s="4"/>
      <c r="W16" s="4">
        <v>0</v>
      </c>
      <c r="X16" s="4"/>
      <c r="Y16" s="27">
        <v>3</v>
      </c>
      <c r="Z16" s="4"/>
      <c r="AA16" s="4">
        <v>0</v>
      </c>
      <c r="AB16" s="4"/>
      <c r="AC16" s="4">
        <v>0</v>
      </c>
      <c r="AD16" s="4"/>
      <c r="AE16" s="4">
        <v>0</v>
      </c>
      <c r="AF16" s="4"/>
      <c r="AG16" s="4"/>
      <c r="AH16" s="4"/>
      <c r="AI16" s="4">
        <v>0</v>
      </c>
      <c r="AJ16" s="4"/>
      <c r="AK16" s="4">
        <v>0</v>
      </c>
      <c r="AL16" s="4"/>
      <c r="AM16" s="4">
        <v>0</v>
      </c>
      <c r="AN16" s="4"/>
      <c r="AO16" s="4">
        <v>0</v>
      </c>
      <c r="AP16" s="4"/>
      <c r="AQ16" s="57"/>
      <c r="AR16" s="4"/>
      <c r="AS16" s="58"/>
      <c r="AT16" s="58"/>
      <c r="AU16" s="58"/>
      <c r="AV16" s="59"/>
      <c r="AW16" s="4"/>
      <c r="AX16" s="58"/>
      <c r="AY16" s="58"/>
      <c r="AZ16" s="59"/>
      <c r="BA16" s="57"/>
      <c r="BB16" s="27" t="s">
        <v>82</v>
      </c>
      <c r="BC16" s="4" t="s">
        <v>83</v>
      </c>
      <c r="BD16" s="57"/>
      <c r="BE16" s="36" t="s">
        <v>494</v>
      </c>
      <c r="BF16" s="36" t="s">
        <v>494</v>
      </c>
      <c r="BG16" s="38" t="s">
        <v>494</v>
      </c>
      <c r="BH16" s="38" t="s">
        <v>494</v>
      </c>
      <c r="BI16" s="38" t="s">
        <v>494</v>
      </c>
      <c r="BJ16" s="38" t="s">
        <v>494</v>
      </c>
      <c r="BK16" s="38" t="s">
        <v>494</v>
      </c>
      <c r="BL16" s="37" t="s">
        <v>494</v>
      </c>
      <c r="BM16" s="57"/>
      <c r="BN16" s="27">
        <v>2</v>
      </c>
      <c r="BO16" s="27">
        <v>1</v>
      </c>
      <c r="BP16" s="39">
        <v>18000000</v>
      </c>
      <c r="BQ16" s="50">
        <v>40</v>
      </c>
      <c r="BR16" s="37">
        <v>333964.40000000002</v>
      </c>
      <c r="BS16" s="37">
        <v>637568.4</v>
      </c>
      <c r="BT16" s="37">
        <v>554320</v>
      </c>
      <c r="BU16" s="57"/>
      <c r="BV16" s="4" t="s">
        <v>133</v>
      </c>
      <c r="BW16" s="4" t="s">
        <v>85</v>
      </c>
      <c r="BX16" s="4" t="s">
        <v>133</v>
      </c>
      <c r="BY16" s="4"/>
    </row>
    <row r="17" spans="1:77" ht="43.2" x14ac:dyDescent="0.3">
      <c r="A17" s="27" t="s">
        <v>274</v>
      </c>
      <c r="B17" s="57"/>
      <c r="C17" s="31" t="s">
        <v>274</v>
      </c>
      <c r="D17" s="35">
        <v>50</v>
      </c>
      <c r="E17" s="4"/>
      <c r="F17" s="57"/>
      <c r="G17" s="27" t="s">
        <v>74</v>
      </c>
      <c r="H17" s="4"/>
      <c r="I17" s="4" t="s">
        <v>145</v>
      </c>
      <c r="J17" s="4" t="s">
        <v>129</v>
      </c>
      <c r="K17" s="16" t="s">
        <v>266</v>
      </c>
      <c r="L17" s="16" t="s">
        <v>275</v>
      </c>
      <c r="M17" s="70" t="s">
        <v>511</v>
      </c>
      <c r="N17" s="16" t="s">
        <v>272</v>
      </c>
      <c r="O17" s="4"/>
      <c r="P17" s="57"/>
      <c r="Q17" s="4" t="s">
        <v>132</v>
      </c>
      <c r="R17" s="4"/>
      <c r="S17" s="4">
        <v>0</v>
      </c>
      <c r="T17" s="4"/>
      <c r="U17" s="4">
        <v>0</v>
      </c>
      <c r="V17" s="4"/>
      <c r="W17" s="4">
        <v>0</v>
      </c>
      <c r="X17" s="4"/>
      <c r="Y17" s="27">
        <v>3</v>
      </c>
      <c r="Z17" s="4"/>
      <c r="AA17" s="4">
        <v>0</v>
      </c>
      <c r="AB17" s="4"/>
      <c r="AC17" s="4">
        <v>0</v>
      </c>
      <c r="AD17" s="4"/>
      <c r="AE17" s="4">
        <v>0</v>
      </c>
      <c r="AF17" s="4"/>
      <c r="AG17" s="4"/>
      <c r="AH17" s="4"/>
      <c r="AI17" s="4">
        <v>0</v>
      </c>
      <c r="AJ17" s="4"/>
      <c r="AK17" s="4">
        <v>0</v>
      </c>
      <c r="AL17" s="4"/>
      <c r="AM17" s="4">
        <v>0</v>
      </c>
      <c r="AN17" s="4"/>
      <c r="AO17" s="4">
        <v>0</v>
      </c>
      <c r="AP17" s="4"/>
      <c r="AQ17" s="57"/>
      <c r="AR17" s="4"/>
      <c r="AS17" s="58"/>
      <c r="AT17" s="58"/>
      <c r="AU17" s="63"/>
      <c r="AV17" s="59"/>
      <c r="AW17" s="4"/>
      <c r="AX17" s="58"/>
      <c r="AY17" s="58"/>
      <c r="AZ17" s="59"/>
      <c r="BA17" s="57"/>
      <c r="BB17" s="27" t="s">
        <v>82</v>
      </c>
      <c r="BC17" s="4" t="s">
        <v>276</v>
      </c>
      <c r="BD17" s="57"/>
      <c r="BE17" s="36" t="s">
        <v>494</v>
      </c>
      <c r="BF17" s="36" t="s">
        <v>494</v>
      </c>
      <c r="BG17" s="38" t="s">
        <v>494</v>
      </c>
      <c r="BH17" s="38" t="s">
        <v>494</v>
      </c>
      <c r="BI17" s="38" t="s">
        <v>494</v>
      </c>
      <c r="BJ17" s="38" t="s">
        <v>494</v>
      </c>
      <c r="BK17" s="38" t="s">
        <v>494</v>
      </c>
      <c r="BL17" s="37" t="s">
        <v>494</v>
      </c>
      <c r="BM17" s="57"/>
      <c r="BN17" s="27">
        <v>2</v>
      </c>
      <c r="BO17" s="27">
        <v>1</v>
      </c>
      <c r="BP17" s="39">
        <v>18000000</v>
      </c>
      <c r="BQ17" s="50">
        <v>40</v>
      </c>
      <c r="BR17" s="37">
        <v>333964.40000000002</v>
      </c>
      <c r="BS17" s="37">
        <v>637568.4</v>
      </c>
      <c r="BT17" s="37">
        <v>554320</v>
      </c>
      <c r="BU17" s="57"/>
      <c r="BV17" s="4" t="s">
        <v>277</v>
      </c>
      <c r="BW17" s="4" t="s">
        <v>85</v>
      </c>
      <c r="BX17" s="4" t="s">
        <v>278</v>
      </c>
      <c r="BY17" s="4" t="s">
        <v>279</v>
      </c>
    </row>
    <row r="18" spans="1:77" ht="115.2" x14ac:dyDescent="0.3">
      <c r="A18" s="27" t="s">
        <v>317</v>
      </c>
      <c r="B18" s="57"/>
      <c r="C18" s="31" t="s">
        <v>317</v>
      </c>
      <c r="D18" s="35" t="s">
        <v>516</v>
      </c>
      <c r="E18" s="16" t="s">
        <v>515</v>
      </c>
      <c r="F18" s="57"/>
      <c r="G18" s="27" t="s">
        <v>74</v>
      </c>
      <c r="H18" s="4"/>
      <c r="I18" s="4" t="s">
        <v>145</v>
      </c>
      <c r="J18" s="4" t="s">
        <v>129</v>
      </c>
      <c r="K18" s="16" t="s">
        <v>266</v>
      </c>
      <c r="L18" s="16" t="s">
        <v>318</v>
      </c>
      <c r="M18" s="46" t="s">
        <v>195</v>
      </c>
      <c r="N18" s="16" t="s">
        <v>319</v>
      </c>
      <c r="O18" s="16" t="s">
        <v>320</v>
      </c>
      <c r="P18" s="57"/>
      <c r="Q18" s="16" t="s">
        <v>132</v>
      </c>
      <c r="R18" s="4"/>
      <c r="S18" s="4">
        <v>0</v>
      </c>
      <c r="T18" s="4"/>
      <c r="U18" s="4">
        <v>0</v>
      </c>
      <c r="V18" s="4"/>
      <c r="W18" s="4">
        <v>0</v>
      </c>
      <c r="X18" s="4"/>
      <c r="Y18" s="27">
        <v>3</v>
      </c>
      <c r="Z18" s="4"/>
      <c r="AA18" s="4">
        <v>0</v>
      </c>
      <c r="AB18" s="4"/>
      <c r="AC18" s="4">
        <v>0</v>
      </c>
      <c r="AD18" s="4"/>
      <c r="AE18" s="4">
        <v>0</v>
      </c>
      <c r="AF18" s="4"/>
      <c r="AG18" s="4"/>
      <c r="AH18" s="4"/>
      <c r="AI18" s="4">
        <v>0</v>
      </c>
      <c r="AJ18" s="4"/>
      <c r="AK18" s="4">
        <v>0</v>
      </c>
      <c r="AL18" s="4"/>
      <c r="AM18" s="4">
        <v>0</v>
      </c>
      <c r="AN18" s="4"/>
      <c r="AO18" s="4">
        <v>0</v>
      </c>
      <c r="AP18" s="4"/>
      <c r="AQ18" s="57"/>
      <c r="AR18" s="21" t="s">
        <v>322</v>
      </c>
      <c r="AS18" s="58"/>
      <c r="AT18" s="58"/>
      <c r="AU18" s="64">
        <v>39006</v>
      </c>
      <c r="AV18" s="59"/>
      <c r="AW18" s="4"/>
      <c r="AX18" s="58"/>
      <c r="AY18" s="58"/>
      <c r="AZ18" s="59"/>
      <c r="BA18" s="57"/>
      <c r="BB18" s="27" t="s">
        <v>82</v>
      </c>
      <c r="BC18" s="4" t="s">
        <v>276</v>
      </c>
      <c r="BD18" s="57"/>
      <c r="BE18" s="47" t="s">
        <v>195</v>
      </c>
      <c r="BF18" s="47" t="s">
        <v>195</v>
      </c>
      <c r="BG18" s="47" t="s">
        <v>195</v>
      </c>
      <c r="BH18" s="47" t="s">
        <v>195</v>
      </c>
      <c r="BI18" s="47" t="s">
        <v>195</v>
      </c>
      <c r="BJ18" s="47" t="s">
        <v>195</v>
      </c>
      <c r="BK18" s="47" t="s">
        <v>195</v>
      </c>
      <c r="BL18" s="47" t="s">
        <v>195</v>
      </c>
      <c r="BM18" s="57"/>
      <c r="BN18" s="46" t="s">
        <v>195</v>
      </c>
      <c r="BO18" s="46" t="s">
        <v>195</v>
      </c>
      <c r="BP18" s="46" t="s">
        <v>195</v>
      </c>
      <c r="BQ18" s="52" t="s">
        <v>195</v>
      </c>
      <c r="BR18" s="46" t="s">
        <v>195</v>
      </c>
      <c r="BS18" s="46" t="s">
        <v>195</v>
      </c>
      <c r="BT18" s="46" t="s">
        <v>195</v>
      </c>
      <c r="BU18" s="57"/>
      <c r="BV18" s="4" t="s">
        <v>277</v>
      </c>
      <c r="BW18" s="4" t="s">
        <v>85</v>
      </c>
      <c r="BX18" s="4" t="s">
        <v>278</v>
      </c>
      <c r="BY18" s="4" t="s">
        <v>323</v>
      </c>
    </row>
    <row r="19" spans="1:77" ht="43.2" x14ac:dyDescent="0.3">
      <c r="A19" s="27" t="s">
        <v>300</v>
      </c>
      <c r="B19" s="57"/>
      <c r="C19" s="31" t="s">
        <v>300</v>
      </c>
      <c r="D19" s="35">
        <v>56</v>
      </c>
      <c r="E19" s="16" t="s">
        <v>512</v>
      </c>
      <c r="F19" s="57"/>
      <c r="G19" s="27" t="s">
        <v>74</v>
      </c>
      <c r="H19" s="4"/>
      <c r="I19" s="16" t="s">
        <v>75</v>
      </c>
      <c r="J19" s="4" t="s">
        <v>76</v>
      </c>
      <c r="K19" s="34" t="s">
        <v>77</v>
      </c>
      <c r="L19" s="16" t="s">
        <v>301</v>
      </c>
      <c r="M19" s="70" t="s">
        <v>509</v>
      </c>
      <c r="N19" s="16" t="s">
        <v>287</v>
      </c>
      <c r="O19" s="4" t="s">
        <v>288</v>
      </c>
      <c r="P19" s="57"/>
      <c r="Q19" s="4" t="s">
        <v>81</v>
      </c>
      <c r="R19" s="4"/>
      <c r="S19" s="4">
        <v>0</v>
      </c>
      <c r="T19" s="4"/>
      <c r="U19" s="4">
        <v>0</v>
      </c>
      <c r="V19" s="4"/>
      <c r="W19" s="4">
        <v>0</v>
      </c>
      <c r="X19" s="4"/>
      <c r="Y19" s="27">
        <v>1</v>
      </c>
      <c r="Z19" s="4"/>
      <c r="AA19" s="4">
        <v>0</v>
      </c>
      <c r="AB19" s="4"/>
      <c r="AC19" s="4">
        <v>0</v>
      </c>
      <c r="AD19" s="4"/>
      <c r="AE19" s="4">
        <v>0</v>
      </c>
      <c r="AF19" s="4"/>
      <c r="AG19" s="4"/>
      <c r="AH19" s="4"/>
      <c r="AI19" s="4">
        <v>0</v>
      </c>
      <c r="AJ19" s="4"/>
      <c r="AK19" s="4">
        <v>0</v>
      </c>
      <c r="AL19" s="4"/>
      <c r="AM19" s="4">
        <v>0</v>
      </c>
      <c r="AN19" s="4"/>
      <c r="AO19" s="4">
        <v>0</v>
      </c>
      <c r="AP19" s="4"/>
      <c r="AQ19" s="57"/>
      <c r="AR19" s="4"/>
      <c r="AS19" s="58"/>
      <c r="AT19" s="58"/>
      <c r="AU19" s="63"/>
      <c r="AV19" s="59"/>
      <c r="AW19" s="4"/>
      <c r="AX19" s="58"/>
      <c r="AY19" s="58"/>
      <c r="AZ19" s="59"/>
      <c r="BA19" s="57"/>
      <c r="BB19" s="27" t="s">
        <v>104</v>
      </c>
      <c r="BC19" s="4"/>
      <c r="BD19" s="57"/>
      <c r="BE19" s="36" t="s">
        <v>494</v>
      </c>
      <c r="BF19" s="36" t="s">
        <v>494</v>
      </c>
      <c r="BG19" s="38" t="s">
        <v>494</v>
      </c>
      <c r="BH19" s="38" t="s">
        <v>494</v>
      </c>
      <c r="BI19" s="38" t="s">
        <v>494</v>
      </c>
      <c r="BJ19" s="38" t="s">
        <v>494</v>
      </c>
      <c r="BK19" s="38" t="s">
        <v>494</v>
      </c>
      <c r="BL19" s="37" t="s">
        <v>494</v>
      </c>
      <c r="BM19" s="57"/>
      <c r="BN19" s="27">
        <v>24</v>
      </c>
      <c r="BO19" s="27">
        <v>30</v>
      </c>
      <c r="BP19" s="39">
        <v>35000000</v>
      </c>
      <c r="BQ19" s="50">
        <v>30</v>
      </c>
      <c r="BR19" s="37">
        <v>8853.3333333333321</v>
      </c>
      <c r="BS19" s="37">
        <v>35413.333333333328</v>
      </c>
      <c r="BT19" s="37">
        <v>50670</v>
      </c>
      <c r="BU19" s="57"/>
      <c r="BV19" s="4" t="s">
        <v>84</v>
      </c>
      <c r="BW19" s="4" t="s">
        <v>85</v>
      </c>
      <c r="BX19" s="4" t="s">
        <v>84</v>
      </c>
      <c r="BY19" s="4"/>
    </row>
    <row r="20" spans="1:77" ht="28.8" x14ac:dyDescent="0.3">
      <c r="A20" s="17" t="s">
        <v>174</v>
      </c>
      <c r="B20" s="57"/>
      <c r="C20" s="31" t="s">
        <v>173</v>
      </c>
      <c r="D20" s="35">
        <v>22</v>
      </c>
      <c r="E20" s="16" t="s">
        <v>513</v>
      </c>
      <c r="F20" s="57"/>
      <c r="G20" s="27" t="s">
        <v>74</v>
      </c>
      <c r="H20" s="4"/>
      <c r="I20" s="4" t="s">
        <v>145</v>
      </c>
      <c r="J20" s="4" t="s">
        <v>76</v>
      </c>
      <c r="K20" s="16" t="s">
        <v>175</v>
      </c>
      <c r="L20" s="16" t="s">
        <v>176</v>
      </c>
      <c r="M20" s="70" t="s">
        <v>507</v>
      </c>
      <c r="N20" s="16" t="s">
        <v>177</v>
      </c>
      <c r="O20" s="4" t="s">
        <v>178</v>
      </c>
      <c r="P20" s="57"/>
      <c r="Q20" s="4" t="s">
        <v>81</v>
      </c>
      <c r="R20" s="4"/>
      <c r="S20" s="4">
        <v>0</v>
      </c>
      <c r="T20" s="4"/>
      <c r="U20" s="4">
        <v>0</v>
      </c>
      <c r="V20" s="4"/>
      <c r="W20" s="4">
        <v>0</v>
      </c>
      <c r="X20" s="4"/>
      <c r="Y20" s="27">
        <v>1</v>
      </c>
      <c r="Z20" s="4"/>
      <c r="AA20" s="4">
        <v>0</v>
      </c>
      <c r="AB20" s="4"/>
      <c r="AC20" s="4">
        <v>0</v>
      </c>
      <c r="AD20" s="4"/>
      <c r="AE20" s="4">
        <v>0</v>
      </c>
      <c r="AF20" s="4"/>
      <c r="AG20" s="4"/>
      <c r="AH20" s="4"/>
      <c r="AI20" s="4">
        <v>0</v>
      </c>
      <c r="AJ20" s="4"/>
      <c r="AK20" s="4">
        <v>0</v>
      </c>
      <c r="AL20" s="4"/>
      <c r="AM20" s="4">
        <v>0</v>
      </c>
      <c r="AN20" s="4"/>
      <c r="AO20" s="4">
        <v>0</v>
      </c>
      <c r="AP20" s="4"/>
      <c r="AQ20" s="57"/>
      <c r="AR20" s="4"/>
      <c r="AS20" s="58"/>
      <c r="AT20" s="58"/>
      <c r="AU20" s="58"/>
      <c r="AV20" s="59"/>
      <c r="AW20" s="4"/>
      <c r="AX20" s="58"/>
      <c r="AY20" s="58"/>
      <c r="AZ20" s="59"/>
      <c r="BA20" s="57"/>
      <c r="BB20" s="27" t="s">
        <v>104</v>
      </c>
      <c r="BC20" s="4"/>
      <c r="BD20" s="57"/>
      <c r="BE20" s="36">
        <v>900000</v>
      </c>
      <c r="BF20" s="36">
        <v>14364000</v>
      </c>
      <c r="BG20" s="38">
        <v>30</v>
      </c>
      <c r="BH20" s="38">
        <v>28.5</v>
      </c>
      <c r="BI20" s="38">
        <v>30</v>
      </c>
      <c r="BJ20" s="38">
        <v>3</v>
      </c>
      <c r="BK20" s="38">
        <v>8760</v>
      </c>
      <c r="BL20" s="37">
        <v>8760</v>
      </c>
      <c r="BM20" s="57"/>
      <c r="BN20" s="27" t="s">
        <v>494</v>
      </c>
      <c r="BO20" s="27" t="s">
        <v>494</v>
      </c>
      <c r="BP20" s="39" t="s">
        <v>494</v>
      </c>
      <c r="BQ20" s="50" t="s">
        <v>494</v>
      </c>
      <c r="BR20" s="37" t="s">
        <v>494</v>
      </c>
      <c r="BS20" s="37" t="s">
        <v>494</v>
      </c>
      <c r="BT20" s="37" t="s">
        <v>494</v>
      </c>
      <c r="BU20" s="57"/>
      <c r="BV20" s="4" t="s">
        <v>84</v>
      </c>
      <c r="BW20" s="4" t="s">
        <v>85</v>
      </c>
      <c r="BX20" s="4" t="s">
        <v>84</v>
      </c>
      <c r="BY20" s="4"/>
    </row>
    <row r="21" spans="1:77" ht="43.2" x14ac:dyDescent="0.3">
      <c r="A21" s="17" t="s">
        <v>199</v>
      </c>
      <c r="B21" s="57"/>
      <c r="C21" s="31" t="s">
        <v>198</v>
      </c>
      <c r="D21" s="35">
        <v>29</v>
      </c>
      <c r="E21" s="16" t="s">
        <v>513</v>
      </c>
      <c r="F21" s="57"/>
      <c r="G21" s="27" t="s">
        <v>74</v>
      </c>
      <c r="H21" s="4"/>
      <c r="I21" s="4" t="s">
        <v>145</v>
      </c>
      <c r="J21" s="4" t="s">
        <v>76</v>
      </c>
      <c r="K21" s="34" t="s">
        <v>175</v>
      </c>
      <c r="L21" s="16" t="s">
        <v>200</v>
      </c>
      <c r="M21" s="70" t="s">
        <v>511</v>
      </c>
      <c r="N21" s="16" t="s">
        <v>201</v>
      </c>
      <c r="O21" s="4"/>
      <c r="P21" s="57"/>
      <c r="Q21" s="4" t="s">
        <v>81</v>
      </c>
      <c r="R21" s="4"/>
      <c r="S21" s="4">
        <v>0</v>
      </c>
      <c r="T21" s="4"/>
      <c r="U21" s="4">
        <v>0</v>
      </c>
      <c r="V21" s="4"/>
      <c r="W21" s="4">
        <v>0</v>
      </c>
      <c r="X21" s="4"/>
      <c r="Y21" s="27">
        <v>1</v>
      </c>
      <c r="Z21" s="4"/>
      <c r="AA21" s="4">
        <v>0</v>
      </c>
      <c r="AB21" s="4"/>
      <c r="AC21" s="4">
        <v>0</v>
      </c>
      <c r="AD21" s="4"/>
      <c r="AE21" s="4">
        <v>0</v>
      </c>
      <c r="AF21" s="4"/>
      <c r="AG21" s="4"/>
      <c r="AH21" s="4"/>
      <c r="AI21" s="4">
        <v>0</v>
      </c>
      <c r="AJ21" s="4"/>
      <c r="AK21" s="4">
        <v>0</v>
      </c>
      <c r="AL21" s="4"/>
      <c r="AM21" s="4">
        <v>0</v>
      </c>
      <c r="AN21" s="4"/>
      <c r="AO21" s="4">
        <v>0</v>
      </c>
      <c r="AP21" s="4"/>
      <c r="AQ21" s="57"/>
      <c r="AR21" s="4"/>
      <c r="AS21" s="58"/>
      <c r="AT21" s="58"/>
      <c r="AU21" s="58"/>
      <c r="AV21" s="59"/>
      <c r="AW21" s="4"/>
      <c r="AX21" s="58"/>
      <c r="AY21" s="58"/>
      <c r="AZ21" s="59"/>
      <c r="BA21" s="57"/>
      <c r="BB21" s="27" t="s">
        <v>104</v>
      </c>
      <c r="BC21" s="4"/>
      <c r="BD21" s="57"/>
      <c r="BE21" s="36" t="s">
        <v>494</v>
      </c>
      <c r="BF21" s="36" t="s">
        <v>494</v>
      </c>
      <c r="BG21" s="38" t="s">
        <v>494</v>
      </c>
      <c r="BH21" s="38" t="s">
        <v>494</v>
      </c>
      <c r="BI21" s="38" t="s">
        <v>494</v>
      </c>
      <c r="BJ21" s="38" t="s">
        <v>494</v>
      </c>
      <c r="BK21" s="38" t="s">
        <v>494</v>
      </c>
      <c r="BL21" s="37" t="s">
        <v>494</v>
      </c>
      <c r="BM21" s="57"/>
      <c r="BN21" s="27">
        <v>7603</v>
      </c>
      <c r="BO21" s="27">
        <v>6403</v>
      </c>
      <c r="BP21" s="39">
        <v>7603000</v>
      </c>
      <c r="BQ21" s="50">
        <v>30</v>
      </c>
      <c r="BR21" s="37">
        <v>132949.02847883804</v>
      </c>
      <c r="BS21" s="37">
        <v>671678.02847883804</v>
      </c>
      <c r="BT21" s="37">
        <v>1270034</v>
      </c>
      <c r="BU21" s="57"/>
      <c r="BV21" s="4" t="s">
        <v>159</v>
      </c>
      <c r="BW21" s="4" t="s">
        <v>85</v>
      </c>
      <c r="BX21" s="4" t="s">
        <v>195</v>
      </c>
      <c r="BY21" s="4"/>
    </row>
    <row r="22" spans="1:77" ht="28.8" x14ac:dyDescent="0.3">
      <c r="A22" s="27" t="s">
        <v>73</v>
      </c>
      <c r="B22" s="57"/>
      <c r="C22" s="31" t="s">
        <v>73</v>
      </c>
      <c r="D22" s="35">
        <v>1</v>
      </c>
      <c r="E22" s="4"/>
      <c r="F22" s="57"/>
      <c r="G22" s="27" t="s">
        <v>74</v>
      </c>
      <c r="H22" s="4"/>
      <c r="I22" s="4" t="s">
        <v>75</v>
      </c>
      <c r="J22" s="4" t="s">
        <v>76</v>
      </c>
      <c r="K22" s="34" t="s">
        <v>77</v>
      </c>
      <c r="L22" s="16" t="s">
        <v>78</v>
      </c>
      <c r="M22" s="70" t="s">
        <v>505</v>
      </c>
      <c r="N22" s="34" t="s">
        <v>79</v>
      </c>
      <c r="O22" s="4" t="s">
        <v>80</v>
      </c>
      <c r="P22" s="57"/>
      <c r="Q22" s="4" t="s">
        <v>81</v>
      </c>
      <c r="R22" s="4"/>
      <c r="S22" s="4">
        <v>0</v>
      </c>
      <c r="T22" s="4"/>
      <c r="U22" s="4">
        <v>0</v>
      </c>
      <c r="V22" s="4"/>
      <c r="W22" s="4">
        <v>0</v>
      </c>
      <c r="X22" s="4"/>
      <c r="Y22" s="27">
        <v>1</v>
      </c>
      <c r="Z22" s="4"/>
      <c r="AA22" s="4">
        <v>0</v>
      </c>
      <c r="AB22" s="4"/>
      <c r="AC22" s="4">
        <v>0</v>
      </c>
      <c r="AD22" s="4"/>
      <c r="AE22" s="4">
        <v>0</v>
      </c>
      <c r="AF22" s="4"/>
      <c r="AG22" s="4"/>
      <c r="AH22" s="4"/>
      <c r="AI22" s="4">
        <v>0</v>
      </c>
      <c r="AJ22" s="4"/>
      <c r="AK22" s="4">
        <v>0</v>
      </c>
      <c r="AL22" s="4"/>
      <c r="AM22" s="4">
        <v>0</v>
      </c>
      <c r="AN22" s="4"/>
      <c r="AO22" s="4">
        <v>0</v>
      </c>
      <c r="AP22" s="4"/>
      <c r="AQ22" s="57"/>
      <c r="AR22" s="4"/>
      <c r="AS22" s="58"/>
      <c r="AT22" s="58"/>
      <c r="AU22" s="63"/>
      <c r="AV22" s="59"/>
      <c r="AW22" s="4"/>
      <c r="AX22" s="58"/>
      <c r="AY22" s="58"/>
      <c r="AZ22" s="59"/>
      <c r="BA22" s="57"/>
      <c r="BB22" s="27" t="s">
        <v>82</v>
      </c>
      <c r="BC22" s="4" t="s">
        <v>83</v>
      </c>
      <c r="BD22" s="57"/>
      <c r="BE22" s="36">
        <v>2389023</v>
      </c>
      <c r="BF22" s="36">
        <v>30000000</v>
      </c>
      <c r="BG22" s="38">
        <v>30</v>
      </c>
      <c r="BH22" s="38">
        <v>22</v>
      </c>
      <c r="BI22" s="38">
        <v>30</v>
      </c>
      <c r="BJ22" s="38">
        <v>1.8</v>
      </c>
      <c r="BK22" s="38">
        <v>31</v>
      </c>
      <c r="BL22" s="37">
        <v>2553</v>
      </c>
      <c r="BM22" s="57"/>
      <c r="BN22" s="27" t="s">
        <v>494</v>
      </c>
      <c r="BO22" s="27" t="s">
        <v>494</v>
      </c>
      <c r="BP22" s="39" t="s">
        <v>494</v>
      </c>
      <c r="BQ22" s="50" t="s">
        <v>494</v>
      </c>
      <c r="BR22" s="37" t="s">
        <v>494</v>
      </c>
      <c r="BS22" s="37" t="s">
        <v>494</v>
      </c>
      <c r="BT22" s="37" t="s">
        <v>494</v>
      </c>
      <c r="BU22" s="57"/>
      <c r="BV22" s="4" t="s">
        <v>84</v>
      </c>
      <c r="BW22" s="4" t="s">
        <v>85</v>
      </c>
      <c r="BX22" s="4" t="s">
        <v>84</v>
      </c>
      <c r="BY22" s="4"/>
    </row>
    <row r="23" spans="1:77" ht="28.8" x14ac:dyDescent="0.3">
      <c r="A23" s="27" t="s">
        <v>86</v>
      </c>
      <c r="B23" s="57"/>
      <c r="C23" s="31" t="s">
        <v>86</v>
      </c>
      <c r="D23" s="35">
        <v>2</v>
      </c>
      <c r="E23" s="4"/>
      <c r="F23" s="57"/>
      <c r="G23" s="27" t="s">
        <v>74</v>
      </c>
      <c r="H23" s="4"/>
      <c r="I23" s="4" t="s">
        <v>75</v>
      </c>
      <c r="J23" s="4" t="s">
        <v>76</v>
      </c>
      <c r="K23" s="34" t="s">
        <v>77</v>
      </c>
      <c r="L23" s="16" t="s">
        <v>87</v>
      </c>
      <c r="M23" s="70" t="s">
        <v>505</v>
      </c>
      <c r="N23" s="34" t="s">
        <v>79</v>
      </c>
      <c r="O23" s="4" t="s">
        <v>88</v>
      </c>
      <c r="P23" s="57"/>
      <c r="Q23" s="4" t="s">
        <v>81</v>
      </c>
      <c r="R23" s="4"/>
      <c r="S23" s="4">
        <v>0</v>
      </c>
      <c r="T23" s="4"/>
      <c r="U23" s="4">
        <v>0</v>
      </c>
      <c r="V23" s="4"/>
      <c r="W23" s="4">
        <v>0</v>
      </c>
      <c r="X23" s="4"/>
      <c r="Y23" s="27">
        <v>1</v>
      </c>
      <c r="Z23" s="4"/>
      <c r="AA23" s="4">
        <v>0</v>
      </c>
      <c r="AB23" s="4"/>
      <c r="AC23" s="4">
        <v>0</v>
      </c>
      <c r="AD23" s="4"/>
      <c r="AE23" s="4">
        <v>0</v>
      </c>
      <c r="AF23" s="4"/>
      <c r="AG23" s="4"/>
      <c r="AH23" s="4"/>
      <c r="AI23" s="4">
        <v>0</v>
      </c>
      <c r="AJ23" s="4"/>
      <c r="AK23" s="4">
        <v>0</v>
      </c>
      <c r="AL23" s="4"/>
      <c r="AM23" s="4">
        <v>0</v>
      </c>
      <c r="AN23" s="4"/>
      <c r="AO23" s="4">
        <v>0</v>
      </c>
      <c r="AP23" s="4"/>
      <c r="AQ23" s="57"/>
      <c r="AR23" s="4"/>
      <c r="AS23" s="58"/>
      <c r="AT23" s="58"/>
      <c r="AU23" s="63"/>
      <c r="AV23" s="59"/>
      <c r="AW23" s="4"/>
      <c r="AX23" s="58"/>
      <c r="AY23" s="58"/>
      <c r="AZ23" s="59"/>
      <c r="BA23" s="57"/>
      <c r="BB23" s="27" t="s">
        <v>82</v>
      </c>
      <c r="BC23" s="4" t="s">
        <v>83</v>
      </c>
      <c r="BD23" s="57"/>
      <c r="BE23" s="36">
        <v>2766607</v>
      </c>
      <c r="BF23" s="36">
        <v>30000000</v>
      </c>
      <c r="BG23" s="38">
        <v>30</v>
      </c>
      <c r="BH23" s="38">
        <v>21</v>
      </c>
      <c r="BI23" s="38">
        <v>30</v>
      </c>
      <c r="BJ23" s="38">
        <v>1.8</v>
      </c>
      <c r="BK23" s="38">
        <v>21</v>
      </c>
      <c r="BL23" s="37">
        <v>2427</v>
      </c>
      <c r="BM23" s="57"/>
      <c r="BN23" s="27" t="s">
        <v>494</v>
      </c>
      <c r="BO23" s="27" t="s">
        <v>494</v>
      </c>
      <c r="BP23" s="39" t="s">
        <v>494</v>
      </c>
      <c r="BQ23" s="50" t="s">
        <v>494</v>
      </c>
      <c r="BR23" s="37" t="s">
        <v>494</v>
      </c>
      <c r="BS23" s="37" t="s">
        <v>494</v>
      </c>
      <c r="BT23" s="37" t="s">
        <v>494</v>
      </c>
      <c r="BU23" s="57"/>
      <c r="BV23" s="4" t="s">
        <v>84</v>
      </c>
      <c r="BW23" s="4" t="s">
        <v>85</v>
      </c>
      <c r="BX23" s="4" t="s">
        <v>84</v>
      </c>
      <c r="BY23" s="4"/>
    </row>
    <row r="24" spans="1:77" ht="28.8" x14ac:dyDescent="0.3">
      <c r="A24" s="27" t="s">
        <v>89</v>
      </c>
      <c r="B24" s="57"/>
      <c r="C24" s="31" t="s">
        <v>89</v>
      </c>
      <c r="D24" s="35">
        <v>3</v>
      </c>
      <c r="E24" s="4"/>
      <c r="F24" s="57"/>
      <c r="G24" s="27" t="s">
        <v>74</v>
      </c>
      <c r="H24" s="4"/>
      <c r="I24" s="4" t="s">
        <v>75</v>
      </c>
      <c r="J24" s="4" t="s">
        <v>76</v>
      </c>
      <c r="K24" s="34" t="s">
        <v>77</v>
      </c>
      <c r="L24" s="16" t="s">
        <v>90</v>
      </c>
      <c r="M24" s="70" t="s">
        <v>505</v>
      </c>
      <c r="N24" s="34" t="s">
        <v>79</v>
      </c>
      <c r="O24" s="4"/>
      <c r="P24" s="57"/>
      <c r="Q24" s="4" t="s">
        <v>81</v>
      </c>
      <c r="R24" s="4"/>
      <c r="S24" s="4">
        <v>0</v>
      </c>
      <c r="T24" s="4"/>
      <c r="U24" s="4">
        <v>0</v>
      </c>
      <c r="V24" s="4"/>
      <c r="W24" s="4">
        <v>0</v>
      </c>
      <c r="X24" s="4"/>
      <c r="Y24" s="27">
        <v>1</v>
      </c>
      <c r="Z24" s="4"/>
      <c r="AA24" s="4">
        <v>0</v>
      </c>
      <c r="AB24" s="4"/>
      <c r="AC24" s="4">
        <v>0</v>
      </c>
      <c r="AD24" s="4"/>
      <c r="AE24" s="4">
        <v>0</v>
      </c>
      <c r="AF24" s="4"/>
      <c r="AG24" s="4"/>
      <c r="AH24" s="4"/>
      <c r="AI24" s="4">
        <v>0</v>
      </c>
      <c r="AJ24" s="4"/>
      <c r="AK24" s="4">
        <v>0</v>
      </c>
      <c r="AL24" s="4"/>
      <c r="AM24" s="4">
        <v>0</v>
      </c>
      <c r="AN24" s="4"/>
      <c r="AO24" s="4">
        <v>0</v>
      </c>
      <c r="AP24" s="4"/>
      <c r="AQ24" s="57"/>
      <c r="AR24" s="4"/>
      <c r="AS24" s="58"/>
      <c r="AT24" s="58"/>
      <c r="AU24" s="63"/>
      <c r="AV24" s="59"/>
      <c r="AW24" s="4"/>
      <c r="AX24" s="58"/>
      <c r="AY24" s="58"/>
      <c r="AZ24" s="59"/>
      <c r="BA24" s="57"/>
      <c r="BB24" s="27" t="s">
        <v>82</v>
      </c>
      <c r="BC24" s="4" t="s">
        <v>83</v>
      </c>
      <c r="BD24" s="57"/>
      <c r="BE24" s="36">
        <v>2390409</v>
      </c>
      <c r="BF24" s="36">
        <v>30000000</v>
      </c>
      <c r="BG24" s="38">
        <v>30</v>
      </c>
      <c r="BH24" s="38">
        <v>19</v>
      </c>
      <c r="BI24" s="38">
        <v>30</v>
      </c>
      <c r="BJ24" s="38">
        <v>1.8</v>
      </c>
      <c r="BK24" s="38">
        <v>7</v>
      </c>
      <c r="BL24" s="37">
        <v>1935</v>
      </c>
      <c r="BM24" s="57"/>
      <c r="BN24" s="27" t="s">
        <v>494</v>
      </c>
      <c r="BO24" s="27" t="s">
        <v>494</v>
      </c>
      <c r="BP24" s="39" t="s">
        <v>494</v>
      </c>
      <c r="BQ24" s="50" t="s">
        <v>494</v>
      </c>
      <c r="BR24" s="37" t="s">
        <v>494</v>
      </c>
      <c r="BS24" s="37" t="s">
        <v>494</v>
      </c>
      <c r="BT24" s="37" t="s">
        <v>494</v>
      </c>
      <c r="BU24" s="57"/>
      <c r="BV24" s="4" t="s">
        <v>84</v>
      </c>
      <c r="BW24" s="4" t="s">
        <v>85</v>
      </c>
      <c r="BX24" s="4" t="s">
        <v>84</v>
      </c>
      <c r="BY24" s="4"/>
    </row>
    <row r="25" spans="1:77" ht="72" x14ac:dyDescent="0.3">
      <c r="A25" s="17" t="s">
        <v>212</v>
      </c>
      <c r="B25" s="57"/>
      <c r="C25" s="31" t="s">
        <v>211</v>
      </c>
      <c r="D25" s="35">
        <v>32</v>
      </c>
      <c r="E25" s="16" t="s">
        <v>518</v>
      </c>
      <c r="F25" s="57"/>
      <c r="G25" s="27" t="s">
        <v>74</v>
      </c>
      <c r="H25" s="4"/>
      <c r="I25" s="4" t="s">
        <v>145</v>
      </c>
      <c r="J25" s="16" t="s">
        <v>146</v>
      </c>
      <c r="K25" s="4" t="s">
        <v>146</v>
      </c>
      <c r="L25" s="16" t="s">
        <v>213</v>
      </c>
      <c r="M25" s="70" t="s">
        <v>511</v>
      </c>
      <c r="N25" s="16" t="s">
        <v>214</v>
      </c>
      <c r="O25" s="4"/>
      <c r="P25" s="57"/>
      <c r="Q25" s="4" t="s">
        <v>149</v>
      </c>
      <c r="R25" s="4"/>
      <c r="S25" s="4"/>
      <c r="T25" s="4"/>
      <c r="U25" s="4"/>
      <c r="V25" s="4"/>
      <c r="W25" s="4"/>
      <c r="X25" s="4"/>
      <c r="Y25" s="27" t="s">
        <v>150</v>
      </c>
      <c r="Z25" s="4"/>
      <c r="AA25" s="4"/>
      <c r="AB25" s="4"/>
      <c r="AC25" s="4"/>
      <c r="AD25" s="4"/>
      <c r="AE25" s="4"/>
      <c r="AF25" s="4"/>
      <c r="AG25" s="4"/>
      <c r="AH25" s="4"/>
      <c r="AI25" s="4"/>
      <c r="AJ25" s="4"/>
      <c r="AK25" s="4"/>
      <c r="AL25" s="4"/>
      <c r="AM25" s="4"/>
      <c r="AN25" s="4"/>
      <c r="AO25" s="4"/>
      <c r="AP25" s="4"/>
      <c r="AQ25" s="57"/>
      <c r="AR25" s="4"/>
      <c r="AS25" s="58"/>
      <c r="AT25" s="58"/>
      <c r="AU25" s="58"/>
      <c r="AV25" s="59"/>
      <c r="AW25" s="4"/>
      <c r="AX25" s="58"/>
      <c r="AY25" s="58"/>
      <c r="AZ25" s="59"/>
      <c r="BA25" s="57"/>
      <c r="BB25" s="27"/>
      <c r="BC25" s="4"/>
      <c r="BD25" s="57"/>
      <c r="BE25" s="36" t="s">
        <v>494</v>
      </c>
      <c r="BF25" s="36" t="s">
        <v>494</v>
      </c>
      <c r="BG25" s="38" t="s">
        <v>494</v>
      </c>
      <c r="BH25" s="38" t="s">
        <v>494</v>
      </c>
      <c r="BI25" s="38" t="s">
        <v>494</v>
      </c>
      <c r="BJ25" s="38" t="s">
        <v>494</v>
      </c>
      <c r="BK25" s="38" t="s">
        <v>494</v>
      </c>
      <c r="BL25" s="37" t="s">
        <v>494</v>
      </c>
      <c r="BM25" s="57"/>
      <c r="BN25" s="27">
        <v>6400</v>
      </c>
      <c r="BO25" s="27">
        <v>1599</v>
      </c>
      <c r="BP25" s="39">
        <v>4480000</v>
      </c>
      <c r="BQ25" s="50">
        <v>40</v>
      </c>
      <c r="BR25" s="37">
        <v>4205372.2457786119</v>
      </c>
      <c r="BS25" s="37">
        <v>5518473.2457786119</v>
      </c>
      <c r="BT25" s="37">
        <v>3278334</v>
      </c>
      <c r="BU25" s="57"/>
      <c r="BV25" s="4" t="s">
        <v>519</v>
      </c>
      <c r="BW25" s="4" t="s">
        <v>85</v>
      </c>
      <c r="BX25" s="4"/>
      <c r="BY25" s="4"/>
    </row>
    <row r="26" spans="1:77" ht="72" x14ac:dyDescent="0.3">
      <c r="A26" s="17" t="s">
        <v>144</v>
      </c>
      <c r="B26" s="57"/>
      <c r="C26" s="31" t="s">
        <v>143</v>
      </c>
      <c r="D26" s="35">
        <v>15</v>
      </c>
      <c r="E26" s="16" t="s">
        <v>518</v>
      </c>
      <c r="F26" s="57"/>
      <c r="G26" s="27" t="s">
        <v>74</v>
      </c>
      <c r="H26" s="4"/>
      <c r="I26" s="4" t="s">
        <v>145</v>
      </c>
      <c r="J26" s="4" t="s">
        <v>152</v>
      </c>
      <c r="K26" s="4" t="s">
        <v>146</v>
      </c>
      <c r="L26" s="4" t="s">
        <v>147</v>
      </c>
      <c r="M26" s="70" t="s">
        <v>504</v>
      </c>
      <c r="N26" s="16" t="s">
        <v>148</v>
      </c>
      <c r="O26" s="4"/>
      <c r="P26" s="57"/>
      <c r="Q26" s="4" t="s">
        <v>149</v>
      </c>
      <c r="R26" s="4"/>
      <c r="S26" s="4"/>
      <c r="T26" s="4"/>
      <c r="U26" s="4"/>
      <c r="V26" s="4"/>
      <c r="W26" s="4"/>
      <c r="X26" s="4"/>
      <c r="Y26" s="27" t="s">
        <v>150</v>
      </c>
      <c r="Z26" s="4"/>
      <c r="AA26" s="4"/>
      <c r="AB26" s="4"/>
      <c r="AC26" s="4"/>
      <c r="AD26" s="4"/>
      <c r="AE26" s="4"/>
      <c r="AF26" s="4"/>
      <c r="AG26" s="4"/>
      <c r="AH26" s="4"/>
      <c r="AI26" s="4"/>
      <c r="AJ26" s="4"/>
      <c r="AK26" s="4"/>
      <c r="AL26" s="4"/>
      <c r="AM26" s="4"/>
      <c r="AN26" s="4"/>
      <c r="AO26" s="4"/>
      <c r="AP26" s="4"/>
      <c r="AQ26" s="57"/>
      <c r="AR26" s="4"/>
      <c r="AS26" s="58"/>
      <c r="AT26" s="58"/>
      <c r="AU26" s="58"/>
      <c r="AV26" s="59"/>
      <c r="AW26" s="4"/>
      <c r="AX26" s="58"/>
      <c r="AY26" s="58"/>
      <c r="AZ26" s="59"/>
      <c r="BA26" s="57"/>
      <c r="BB26" s="27"/>
      <c r="BC26" s="4"/>
      <c r="BD26" s="57"/>
      <c r="BE26" s="36">
        <v>300462</v>
      </c>
      <c r="BF26" s="36">
        <v>40000000</v>
      </c>
      <c r="BG26" s="38">
        <v>40</v>
      </c>
      <c r="BH26" s="38">
        <v>16</v>
      </c>
      <c r="BI26" s="38">
        <v>40</v>
      </c>
      <c r="BJ26" s="38">
        <v>1.9</v>
      </c>
      <c r="BK26" s="38">
        <v>387</v>
      </c>
      <c r="BL26" s="37">
        <v>2190</v>
      </c>
      <c r="BM26" s="57"/>
      <c r="BN26" s="27" t="s">
        <v>494</v>
      </c>
      <c r="BO26" s="27" t="s">
        <v>494</v>
      </c>
      <c r="BP26" s="39" t="s">
        <v>494</v>
      </c>
      <c r="BQ26" s="50" t="s">
        <v>494</v>
      </c>
      <c r="BR26" s="37" t="s">
        <v>494</v>
      </c>
      <c r="BS26" s="37" t="s">
        <v>494</v>
      </c>
      <c r="BT26" s="37" t="s">
        <v>494</v>
      </c>
      <c r="BU26" s="57"/>
      <c r="BV26" s="4" t="s">
        <v>519</v>
      </c>
      <c r="BW26" s="4" t="s">
        <v>85</v>
      </c>
      <c r="BX26" s="4"/>
      <c r="BY26" s="4"/>
    </row>
    <row r="27" spans="1:77" ht="43.2" x14ac:dyDescent="0.3">
      <c r="A27" s="27" t="s">
        <v>236</v>
      </c>
      <c r="B27" s="57"/>
      <c r="C27" s="31" t="s">
        <v>236</v>
      </c>
      <c r="D27" s="35">
        <v>39</v>
      </c>
      <c r="E27" s="4"/>
      <c r="F27" s="57"/>
      <c r="G27" s="27" t="s">
        <v>74</v>
      </c>
      <c r="H27" s="4"/>
      <c r="I27" s="4" t="s">
        <v>145</v>
      </c>
      <c r="J27" s="4" t="s">
        <v>121</v>
      </c>
      <c r="K27" s="16" t="s">
        <v>237</v>
      </c>
      <c r="L27" s="34" t="s">
        <v>238</v>
      </c>
      <c r="M27" s="70" t="s">
        <v>511</v>
      </c>
      <c r="N27" s="16" t="s">
        <v>235</v>
      </c>
      <c r="O27" s="4" t="s">
        <v>124</v>
      </c>
      <c r="P27" s="57"/>
      <c r="Q27" s="4" t="s">
        <v>125</v>
      </c>
      <c r="R27" s="4"/>
      <c r="S27" s="4">
        <v>0</v>
      </c>
      <c r="T27" s="4"/>
      <c r="U27" s="4">
        <v>0</v>
      </c>
      <c r="V27" s="4"/>
      <c r="W27" s="4">
        <v>0</v>
      </c>
      <c r="X27" s="4"/>
      <c r="Y27" s="27">
        <v>2</v>
      </c>
      <c r="Z27" s="4"/>
      <c r="AA27" s="4">
        <v>0</v>
      </c>
      <c r="AB27" s="4"/>
      <c r="AC27" s="4">
        <v>0</v>
      </c>
      <c r="AD27" s="4"/>
      <c r="AE27" s="4">
        <v>0</v>
      </c>
      <c r="AF27" s="4"/>
      <c r="AG27" s="4"/>
      <c r="AH27" s="4"/>
      <c r="AI27" s="4">
        <v>0</v>
      </c>
      <c r="AJ27" s="4"/>
      <c r="AK27" s="4">
        <v>0</v>
      </c>
      <c r="AL27" s="4"/>
      <c r="AM27" s="4">
        <v>0</v>
      </c>
      <c r="AN27" s="4"/>
      <c r="AO27" s="4">
        <v>0</v>
      </c>
      <c r="AP27" s="4"/>
      <c r="AQ27" s="57"/>
      <c r="AR27" s="4"/>
      <c r="AS27" s="58"/>
      <c r="AT27" s="58"/>
      <c r="AU27" s="58"/>
      <c r="AV27" s="59"/>
      <c r="AW27" s="4"/>
      <c r="AX27" s="58"/>
      <c r="AY27" s="58"/>
      <c r="AZ27" s="59"/>
      <c r="BA27" s="57"/>
      <c r="BB27" s="27" t="s">
        <v>82</v>
      </c>
      <c r="BC27" s="4" t="s">
        <v>126</v>
      </c>
      <c r="BD27" s="57"/>
      <c r="BE27" s="36" t="s">
        <v>494</v>
      </c>
      <c r="BF27" s="36" t="s">
        <v>494</v>
      </c>
      <c r="BG27" s="38" t="s">
        <v>494</v>
      </c>
      <c r="BH27" s="38" t="s">
        <v>494</v>
      </c>
      <c r="BI27" s="38" t="s">
        <v>494</v>
      </c>
      <c r="BJ27" s="38" t="s">
        <v>494</v>
      </c>
      <c r="BK27" s="38" t="s">
        <v>494</v>
      </c>
      <c r="BL27" s="37" t="s">
        <v>494</v>
      </c>
      <c r="BM27" s="57"/>
      <c r="BN27" s="27">
        <v>3660</v>
      </c>
      <c r="BO27" s="27">
        <v>3141</v>
      </c>
      <c r="BP27" s="39">
        <v>2379000</v>
      </c>
      <c r="BQ27" s="50">
        <v>50</v>
      </c>
      <c r="BR27" s="37">
        <v>16197.851002865325</v>
      </c>
      <c r="BS27" s="37">
        <v>88672.851002865325</v>
      </c>
      <c r="BT27" s="37">
        <v>332940</v>
      </c>
      <c r="BU27" s="57"/>
      <c r="BV27" s="4" t="s">
        <v>127</v>
      </c>
      <c r="BW27" s="4" t="s">
        <v>85</v>
      </c>
      <c r="BX27" s="4" t="s">
        <v>127</v>
      </c>
      <c r="BY27" s="4"/>
    </row>
    <row r="28" spans="1:77" ht="28.8" x14ac:dyDescent="0.3">
      <c r="A28" s="27" t="s">
        <v>120</v>
      </c>
      <c r="B28" s="57"/>
      <c r="C28" s="31" t="s">
        <v>120</v>
      </c>
      <c r="D28" s="35">
        <v>10</v>
      </c>
      <c r="E28" s="4"/>
      <c r="F28" s="57"/>
      <c r="G28" s="27" t="s">
        <v>74</v>
      </c>
      <c r="H28" s="4"/>
      <c r="I28" s="4" t="s">
        <v>75</v>
      </c>
      <c r="J28" s="4" t="s">
        <v>121</v>
      </c>
      <c r="K28" s="16" t="s">
        <v>122</v>
      </c>
      <c r="L28" s="16" t="s">
        <v>123</v>
      </c>
      <c r="M28" s="70" t="s">
        <v>505</v>
      </c>
      <c r="N28" s="34" t="s">
        <v>79</v>
      </c>
      <c r="O28" s="4" t="s">
        <v>124</v>
      </c>
      <c r="P28" s="57"/>
      <c r="Q28" s="4" t="s">
        <v>125</v>
      </c>
      <c r="R28" s="4"/>
      <c r="S28" s="4">
        <v>0</v>
      </c>
      <c r="T28" s="4"/>
      <c r="U28" s="4">
        <v>0</v>
      </c>
      <c r="V28" s="4"/>
      <c r="W28" s="4">
        <v>0</v>
      </c>
      <c r="X28" s="4"/>
      <c r="Y28" s="27">
        <v>2</v>
      </c>
      <c r="Z28" s="4"/>
      <c r="AA28" s="4">
        <v>0</v>
      </c>
      <c r="AB28" s="4"/>
      <c r="AC28" s="4">
        <v>0</v>
      </c>
      <c r="AD28" s="4"/>
      <c r="AE28" s="4">
        <v>0</v>
      </c>
      <c r="AF28" s="4"/>
      <c r="AG28" s="4"/>
      <c r="AH28" s="4"/>
      <c r="AI28" s="4">
        <v>0</v>
      </c>
      <c r="AJ28" s="4"/>
      <c r="AK28" s="4">
        <v>0</v>
      </c>
      <c r="AL28" s="4"/>
      <c r="AM28" s="4">
        <v>0</v>
      </c>
      <c r="AN28" s="4"/>
      <c r="AO28" s="4">
        <v>0</v>
      </c>
      <c r="AP28" s="4"/>
      <c r="AQ28" s="57"/>
      <c r="AR28" s="4"/>
      <c r="AS28" s="58"/>
      <c r="AT28" s="58"/>
      <c r="AU28" s="63"/>
      <c r="AV28" s="59"/>
      <c r="AW28" s="4"/>
      <c r="AX28" s="58"/>
      <c r="AY28" s="58"/>
      <c r="AZ28" s="59"/>
      <c r="BA28" s="57"/>
      <c r="BB28" s="27" t="s">
        <v>82</v>
      </c>
      <c r="BC28" s="4" t="s">
        <v>126</v>
      </c>
      <c r="BD28" s="57"/>
      <c r="BE28" s="36">
        <v>1098182</v>
      </c>
      <c r="BF28" s="36">
        <v>30000000</v>
      </c>
      <c r="BG28" s="38">
        <v>30</v>
      </c>
      <c r="BH28" s="38">
        <v>33</v>
      </c>
      <c r="BI28" s="38">
        <v>30</v>
      </c>
      <c r="BJ28" s="38">
        <v>1.8</v>
      </c>
      <c r="BK28" s="38">
        <v>104</v>
      </c>
      <c r="BL28" s="37">
        <v>4326</v>
      </c>
      <c r="BM28" s="57"/>
      <c r="BN28" s="27" t="s">
        <v>494</v>
      </c>
      <c r="BO28" s="27" t="s">
        <v>494</v>
      </c>
      <c r="BP28" s="39" t="s">
        <v>494</v>
      </c>
      <c r="BQ28" s="50" t="s">
        <v>494</v>
      </c>
      <c r="BR28" s="37" t="s">
        <v>494</v>
      </c>
      <c r="BS28" s="37" t="s">
        <v>494</v>
      </c>
      <c r="BT28" s="37" t="s">
        <v>494</v>
      </c>
      <c r="BU28" s="57"/>
      <c r="BV28" s="4" t="s">
        <v>127</v>
      </c>
      <c r="BW28" s="4" t="s">
        <v>85</v>
      </c>
      <c r="BX28" s="4" t="s">
        <v>127</v>
      </c>
      <c r="BY28" s="4"/>
    </row>
    <row r="29" spans="1:77" ht="28.8" x14ac:dyDescent="0.3">
      <c r="A29" s="27" t="s">
        <v>117</v>
      </c>
      <c r="B29" s="57"/>
      <c r="C29" s="31" t="s">
        <v>117</v>
      </c>
      <c r="D29" s="35">
        <v>9</v>
      </c>
      <c r="E29" s="4"/>
      <c r="F29" s="57"/>
      <c r="G29" s="27" t="s">
        <v>74</v>
      </c>
      <c r="H29" s="4"/>
      <c r="I29" s="4" t="s">
        <v>75</v>
      </c>
      <c r="J29" s="4" t="s">
        <v>112</v>
      </c>
      <c r="K29" s="16" t="s">
        <v>113</v>
      </c>
      <c r="L29" s="16" t="s">
        <v>118</v>
      </c>
      <c r="M29" s="70" t="s">
        <v>505</v>
      </c>
      <c r="N29" s="34" t="s">
        <v>79</v>
      </c>
      <c r="O29" s="4"/>
      <c r="P29" s="57"/>
      <c r="Q29" s="4" t="s">
        <v>115</v>
      </c>
      <c r="R29" s="4"/>
      <c r="S29" s="4">
        <v>0</v>
      </c>
      <c r="T29" s="4"/>
      <c r="U29" s="4">
        <v>0</v>
      </c>
      <c r="V29" s="4"/>
      <c r="W29" s="4">
        <v>0</v>
      </c>
      <c r="X29" s="4"/>
      <c r="Y29" s="27">
        <v>2</v>
      </c>
      <c r="Z29" s="4"/>
      <c r="AA29" s="4">
        <v>0</v>
      </c>
      <c r="AB29" s="4"/>
      <c r="AC29" s="4">
        <v>0</v>
      </c>
      <c r="AD29" s="4"/>
      <c r="AE29" s="4">
        <v>0</v>
      </c>
      <c r="AF29" s="4"/>
      <c r="AG29" s="4"/>
      <c r="AH29" s="4"/>
      <c r="AI29" s="4">
        <v>0</v>
      </c>
      <c r="AJ29" s="4"/>
      <c r="AK29" s="4">
        <v>0</v>
      </c>
      <c r="AL29" s="4"/>
      <c r="AM29" s="4">
        <v>0</v>
      </c>
      <c r="AN29" s="4"/>
      <c r="AO29" s="4">
        <v>0</v>
      </c>
      <c r="AP29" s="4"/>
      <c r="AQ29" s="57"/>
      <c r="AR29" s="4"/>
      <c r="AS29" s="58"/>
      <c r="AT29" s="58"/>
      <c r="AU29" s="58"/>
      <c r="AV29" s="59"/>
      <c r="AW29" s="4"/>
      <c r="AX29" s="58"/>
      <c r="AY29" s="58"/>
      <c r="AZ29" s="59"/>
      <c r="BA29" s="57"/>
      <c r="BB29" s="27" t="s">
        <v>82</v>
      </c>
      <c r="BC29" s="4" t="s">
        <v>119</v>
      </c>
      <c r="BD29" s="57"/>
      <c r="BE29" s="36">
        <v>1948717</v>
      </c>
      <c r="BF29" s="36">
        <v>30000000</v>
      </c>
      <c r="BG29" s="38">
        <v>30</v>
      </c>
      <c r="BH29" s="38">
        <v>25</v>
      </c>
      <c r="BI29" s="38">
        <v>30</v>
      </c>
      <c r="BJ29" s="38">
        <v>3</v>
      </c>
      <c r="BK29" s="38">
        <v>46</v>
      </c>
      <c r="BL29" s="37">
        <v>3887</v>
      </c>
      <c r="BM29" s="57"/>
      <c r="BN29" s="27" t="s">
        <v>494</v>
      </c>
      <c r="BO29" s="27" t="s">
        <v>494</v>
      </c>
      <c r="BP29" s="39" t="s">
        <v>494</v>
      </c>
      <c r="BQ29" s="50" t="s">
        <v>494</v>
      </c>
      <c r="BR29" s="37" t="s">
        <v>494</v>
      </c>
      <c r="BS29" s="37" t="s">
        <v>494</v>
      </c>
      <c r="BT29" s="37" t="s">
        <v>494</v>
      </c>
      <c r="BU29" s="57"/>
      <c r="BV29" s="4" t="s">
        <v>116</v>
      </c>
      <c r="BW29" s="4" t="s">
        <v>85</v>
      </c>
      <c r="BX29" s="4" t="s">
        <v>116</v>
      </c>
      <c r="BY29" s="4"/>
    </row>
    <row r="30" spans="1:77" ht="28.8" x14ac:dyDescent="0.3">
      <c r="A30" s="27" t="s">
        <v>111</v>
      </c>
      <c r="B30" s="57"/>
      <c r="C30" s="31" t="s">
        <v>111</v>
      </c>
      <c r="D30" s="35">
        <v>8</v>
      </c>
      <c r="E30" s="4"/>
      <c r="F30" s="57"/>
      <c r="G30" s="27" t="s">
        <v>74</v>
      </c>
      <c r="H30" s="4"/>
      <c r="I30" s="4" t="s">
        <v>75</v>
      </c>
      <c r="J30" s="4" t="s">
        <v>112</v>
      </c>
      <c r="K30" s="16" t="s">
        <v>113</v>
      </c>
      <c r="L30" s="16" t="s">
        <v>114</v>
      </c>
      <c r="M30" s="70" t="s">
        <v>505</v>
      </c>
      <c r="N30" s="34" t="s">
        <v>79</v>
      </c>
      <c r="O30" s="4"/>
      <c r="P30" s="57"/>
      <c r="Q30" s="4" t="s">
        <v>115</v>
      </c>
      <c r="R30" s="4"/>
      <c r="S30" s="4">
        <v>0</v>
      </c>
      <c r="T30" s="4"/>
      <c r="U30" s="4">
        <v>0</v>
      </c>
      <c r="V30" s="4"/>
      <c r="W30" s="4">
        <v>0</v>
      </c>
      <c r="X30" s="4"/>
      <c r="Y30" s="27">
        <v>2</v>
      </c>
      <c r="Z30" s="4"/>
      <c r="AA30" s="4">
        <v>0</v>
      </c>
      <c r="AB30" s="4"/>
      <c r="AC30" s="4">
        <v>0</v>
      </c>
      <c r="AD30" s="4"/>
      <c r="AE30" s="4">
        <v>0</v>
      </c>
      <c r="AF30" s="4"/>
      <c r="AG30" s="4"/>
      <c r="AH30" s="4"/>
      <c r="AI30" s="4">
        <v>0</v>
      </c>
      <c r="AJ30" s="4"/>
      <c r="AK30" s="4">
        <v>0</v>
      </c>
      <c r="AL30" s="4"/>
      <c r="AM30" s="4">
        <v>0</v>
      </c>
      <c r="AN30" s="4"/>
      <c r="AO30" s="4">
        <v>0</v>
      </c>
      <c r="AP30" s="4"/>
      <c r="AQ30" s="57"/>
      <c r="AR30" s="4"/>
      <c r="AS30" s="58"/>
      <c r="AT30" s="58"/>
      <c r="AU30" s="58"/>
      <c r="AV30" s="59"/>
      <c r="AW30" s="4"/>
      <c r="AX30" s="58"/>
      <c r="AY30" s="58"/>
      <c r="AZ30" s="59"/>
      <c r="BA30" s="57"/>
      <c r="BB30" s="27" t="s">
        <v>104</v>
      </c>
      <c r="BC30" s="4"/>
      <c r="BD30" s="57"/>
      <c r="BE30" s="36">
        <v>1355219</v>
      </c>
      <c r="BF30" s="36">
        <v>30000000</v>
      </c>
      <c r="BG30" s="38">
        <v>30</v>
      </c>
      <c r="BH30" s="38">
        <v>27</v>
      </c>
      <c r="BI30" s="38">
        <v>30</v>
      </c>
      <c r="BJ30" s="38">
        <v>1.8</v>
      </c>
      <c r="BK30" s="38">
        <v>62</v>
      </c>
      <c r="BL30" s="37">
        <v>7144</v>
      </c>
      <c r="BM30" s="57"/>
      <c r="BN30" s="27" t="s">
        <v>494</v>
      </c>
      <c r="BO30" s="27" t="s">
        <v>494</v>
      </c>
      <c r="BP30" s="39" t="s">
        <v>494</v>
      </c>
      <c r="BQ30" s="50" t="s">
        <v>494</v>
      </c>
      <c r="BR30" s="37" t="s">
        <v>494</v>
      </c>
      <c r="BS30" s="37" t="s">
        <v>494</v>
      </c>
      <c r="BT30" s="37" t="s">
        <v>494</v>
      </c>
      <c r="BU30" s="57"/>
      <c r="BV30" s="4" t="s">
        <v>116</v>
      </c>
      <c r="BW30" s="4" t="s">
        <v>85</v>
      </c>
      <c r="BX30" s="4" t="s">
        <v>116</v>
      </c>
      <c r="BY30" s="4"/>
    </row>
    <row r="31" spans="1:77" ht="28.8" x14ac:dyDescent="0.3">
      <c r="A31" s="27" t="s">
        <v>230</v>
      </c>
      <c r="B31" s="57"/>
      <c r="C31" s="31" t="s">
        <v>230</v>
      </c>
      <c r="D31" s="35">
        <v>37</v>
      </c>
      <c r="E31" s="4"/>
      <c r="F31" s="57"/>
      <c r="G31" s="27" t="s">
        <v>74</v>
      </c>
      <c r="H31" s="4"/>
      <c r="I31" s="4" t="s">
        <v>145</v>
      </c>
      <c r="J31" s="4" t="s">
        <v>112</v>
      </c>
      <c r="K31" s="16" t="s">
        <v>226</v>
      </c>
      <c r="L31" s="16" t="s">
        <v>231</v>
      </c>
      <c r="M31" s="70" t="s">
        <v>511</v>
      </c>
      <c r="N31" s="16" t="s">
        <v>218</v>
      </c>
      <c r="O31" s="4"/>
      <c r="P31" s="57"/>
      <c r="Q31" s="4" t="s">
        <v>115</v>
      </c>
      <c r="R31" s="4"/>
      <c r="S31" s="4">
        <v>0</v>
      </c>
      <c r="T31" s="4"/>
      <c r="U31" s="4">
        <v>0</v>
      </c>
      <c r="V31" s="4"/>
      <c r="W31" s="4">
        <v>0</v>
      </c>
      <c r="X31" s="4"/>
      <c r="Y31" s="27">
        <v>2</v>
      </c>
      <c r="Z31" s="4"/>
      <c r="AA31" s="4">
        <v>0</v>
      </c>
      <c r="AB31" s="4"/>
      <c r="AC31" s="4">
        <v>0</v>
      </c>
      <c r="AD31" s="4"/>
      <c r="AE31" s="4">
        <v>0</v>
      </c>
      <c r="AF31" s="4"/>
      <c r="AG31" s="4"/>
      <c r="AH31" s="4"/>
      <c r="AI31" s="4">
        <v>0</v>
      </c>
      <c r="AJ31" s="4"/>
      <c r="AK31" s="4">
        <v>0</v>
      </c>
      <c r="AL31" s="4"/>
      <c r="AM31" s="4">
        <v>0</v>
      </c>
      <c r="AN31" s="4"/>
      <c r="AO31" s="4">
        <v>0</v>
      </c>
      <c r="AP31" s="4"/>
      <c r="AQ31" s="57"/>
      <c r="AR31" s="4"/>
      <c r="AS31" s="58"/>
      <c r="AT31" s="58"/>
      <c r="AU31" s="58"/>
      <c r="AV31" s="59"/>
      <c r="AW31" s="4"/>
      <c r="AX31" s="58"/>
      <c r="AY31" s="58"/>
      <c r="AZ31" s="59"/>
      <c r="BA31" s="57"/>
      <c r="BB31" s="27" t="s">
        <v>82</v>
      </c>
      <c r="BC31" s="4" t="s">
        <v>206</v>
      </c>
      <c r="BD31" s="57"/>
      <c r="BE31" s="36" t="s">
        <v>494</v>
      </c>
      <c r="BF31" s="36" t="s">
        <v>494</v>
      </c>
      <c r="BG31" s="38" t="s">
        <v>494</v>
      </c>
      <c r="BH31" s="38" t="s">
        <v>494</v>
      </c>
      <c r="BI31" s="38" t="s">
        <v>494</v>
      </c>
      <c r="BJ31" s="38" t="s">
        <v>494</v>
      </c>
      <c r="BK31" s="38" t="s">
        <v>494</v>
      </c>
      <c r="BL31" s="37" t="s">
        <v>494</v>
      </c>
      <c r="BM31" s="57"/>
      <c r="BN31" s="27">
        <v>8500</v>
      </c>
      <c r="BO31" s="27">
        <v>10000</v>
      </c>
      <c r="BP31" s="39">
        <v>6000000</v>
      </c>
      <c r="BQ31" s="50">
        <v>40</v>
      </c>
      <c r="BR31" s="53" t="s">
        <v>195</v>
      </c>
      <c r="BS31" s="37">
        <v>286343</v>
      </c>
      <c r="BT31" s="37">
        <v>377449</v>
      </c>
      <c r="BU31" s="57"/>
      <c r="BV31" s="4" t="s">
        <v>116</v>
      </c>
      <c r="BW31" s="4" t="s">
        <v>85</v>
      </c>
      <c r="BX31" s="4" t="s">
        <v>116</v>
      </c>
      <c r="BY31" s="4"/>
    </row>
    <row r="32" spans="1:77" ht="28.8" x14ac:dyDescent="0.3">
      <c r="A32" s="27" t="s">
        <v>202</v>
      </c>
      <c r="B32" s="57"/>
      <c r="C32" s="31" t="s">
        <v>202</v>
      </c>
      <c r="D32" s="35">
        <v>30</v>
      </c>
      <c r="E32" s="4"/>
      <c r="F32" s="57"/>
      <c r="G32" s="27" t="s">
        <v>74</v>
      </c>
      <c r="H32" s="4"/>
      <c r="I32" s="4" t="s">
        <v>145</v>
      </c>
      <c r="J32" s="34" t="s">
        <v>93</v>
      </c>
      <c r="K32" s="16" t="s">
        <v>94</v>
      </c>
      <c r="L32" s="16" t="s">
        <v>203</v>
      </c>
      <c r="M32" s="70" t="s">
        <v>509</v>
      </c>
      <c r="N32" s="16" t="s">
        <v>204</v>
      </c>
      <c r="O32" s="4"/>
      <c r="P32" s="57"/>
      <c r="Q32" s="4" t="s">
        <v>205</v>
      </c>
      <c r="R32" s="4"/>
      <c r="S32" s="4">
        <v>0</v>
      </c>
      <c r="T32" s="4"/>
      <c r="U32" s="4">
        <v>0</v>
      </c>
      <c r="V32" s="4"/>
      <c r="W32" s="4">
        <v>0</v>
      </c>
      <c r="X32" s="4"/>
      <c r="Y32" s="27" t="s">
        <v>97</v>
      </c>
      <c r="Z32" s="4"/>
      <c r="AA32" s="4">
        <v>0</v>
      </c>
      <c r="AB32" s="4"/>
      <c r="AC32" s="4">
        <v>0</v>
      </c>
      <c r="AD32" s="4"/>
      <c r="AE32" s="4">
        <v>0</v>
      </c>
      <c r="AF32" s="4"/>
      <c r="AG32" s="4"/>
      <c r="AH32" s="4"/>
      <c r="AI32" s="4">
        <v>0</v>
      </c>
      <c r="AJ32" s="4"/>
      <c r="AK32" s="4">
        <v>0</v>
      </c>
      <c r="AL32" s="4"/>
      <c r="AM32" s="4">
        <v>0</v>
      </c>
      <c r="AN32" s="4"/>
      <c r="AO32" s="4">
        <v>0</v>
      </c>
      <c r="AP32" s="4"/>
      <c r="AQ32" s="57"/>
      <c r="AR32" s="4"/>
      <c r="AS32" s="58"/>
      <c r="AT32" s="58"/>
      <c r="AU32" s="58"/>
      <c r="AV32" s="59"/>
      <c r="AW32" s="4"/>
      <c r="AX32" s="58"/>
      <c r="AY32" s="58"/>
      <c r="AZ32" s="59"/>
      <c r="BA32" s="57"/>
      <c r="BB32" s="27" t="s">
        <v>82</v>
      </c>
      <c r="BC32" s="4" t="s">
        <v>206</v>
      </c>
      <c r="BD32" s="57"/>
      <c r="BE32" s="36" t="s">
        <v>494</v>
      </c>
      <c r="BF32" s="36" t="s">
        <v>494</v>
      </c>
      <c r="BG32" s="38" t="s">
        <v>494</v>
      </c>
      <c r="BH32" s="38" t="s">
        <v>494</v>
      </c>
      <c r="BI32" s="38" t="s">
        <v>494</v>
      </c>
      <c r="BJ32" s="38" t="s">
        <v>494</v>
      </c>
      <c r="BK32" s="38" t="s">
        <v>494</v>
      </c>
      <c r="BL32" s="37" t="s">
        <v>494</v>
      </c>
      <c r="BM32" s="57"/>
      <c r="BN32" s="27">
        <v>33</v>
      </c>
      <c r="BO32" s="27">
        <v>50</v>
      </c>
      <c r="BP32" s="39">
        <v>40000000</v>
      </c>
      <c r="BQ32" s="50">
        <v>30</v>
      </c>
      <c r="BR32" s="37">
        <v>31249.200000000001</v>
      </c>
      <c r="BS32" s="37">
        <v>187495.2</v>
      </c>
      <c r="BT32" s="37">
        <v>371600</v>
      </c>
      <c r="BU32" s="57"/>
      <c r="BV32" s="4" t="s">
        <v>159</v>
      </c>
      <c r="BW32" s="4" t="s">
        <v>85</v>
      </c>
      <c r="BX32" s="4" t="s">
        <v>116</v>
      </c>
      <c r="BY32" s="4"/>
    </row>
    <row r="33" spans="1:77" ht="28.8" x14ac:dyDescent="0.3">
      <c r="A33" s="17" t="s">
        <v>92</v>
      </c>
      <c r="B33" s="57"/>
      <c r="C33" s="31" t="s">
        <v>91</v>
      </c>
      <c r="D33" s="35">
        <v>4</v>
      </c>
      <c r="E33" s="16" t="s">
        <v>518</v>
      </c>
      <c r="F33" s="57"/>
      <c r="G33" s="27" t="s">
        <v>74</v>
      </c>
      <c r="H33" s="4"/>
      <c r="I33" s="4" t="s">
        <v>75</v>
      </c>
      <c r="J33" s="34" t="s">
        <v>93</v>
      </c>
      <c r="K33" s="34" t="s">
        <v>94</v>
      </c>
      <c r="L33" s="16" t="s">
        <v>95</v>
      </c>
      <c r="M33" s="70" t="s">
        <v>505</v>
      </c>
      <c r="N33" s="34" t="s">
        <v>79</v>
      </c>
      <c r="O33" s="4"/>
      <c r="P33" s="57"/>
      <c r="Q33" s="16" t="s">
        <v>205</v>
      </c>
      <c r="R33" s="4"/>
      <c r="S33" s="4"/>
      <c r="T33" s="4"/>
      <c r="U33" s="4"/>
      <c r="V33" s="4"/>
      <c r="W33" s="4"/>
      <c r="X33" s="4"/>
      <c r="Y33" s="27" t="s">
        <v>97</v>
      </c>
      <c r="Z33" s="4"/>
      <c r="AA33" s="4"/>
      <c r="AB33" s="4"/>
      <c r="AC33" s="4"/>
      <c r="AD33" s="4"/>
      <c r="AE33" s="4"/>
      <c r="AF33" s="4"/>
      <c r="AG33" s="4"/>
      <c r="AH33" s="4"/>
      <c r="AI33" s="4"/>
      <c r="AJ33" s="4"/>
      <c r="AK33" s="4"/>
      <c r="AL33" s="4"/>
      <c r="AM33" s="4"/>
      <c r="AN33" s="4"/>
      <c r="AO33" s="4"/>
      <c r="AP33" s="4"/>
      <c r="AQ33" s="57"/>
      <c r="AR33" s="4"/>
      <c r="AS33" s="58"/>
      <c r="AT33" s="58"/>
      <c r="AU33" s="58"/>
      <c r="AV33" s="59"/>
      <c r="AW33" s="4"/>
      <c r="AX33" s="58"/>
      <c r="AY33" s="58"/>
      <c r="AZ33" s="59"/>
      <c r="BA33" s="57"/>
      <c r="BB33" s="27"/>
      <c r="BC33" s="4"/>
      <c r="BD33" s="57"/>
      <c r="BE33" s="36">
        <v>3152645</v>
      </c>
      <c r="BF33" s="36">
        <v>60000000</v>
      </c>
      <c r="BG33" s="38">
        <v>30</v>
      </c>
      <c r="BH33" s="38">
        <v>30</v>
      </c>
      <c r="BI33" s="38">
        <v>30</v>
      </c>
      <c r="BJ33" s="38">
        <v>1.8</v>
      </c>
      <c r="BK33" s="38">
        <v>15</v>
      </c>
      <c r="BL33" s="37">
        <v>1113</v>
      </c>
      <c r="BM33" s="57"/>
      <c r="BN33" s="27" t="s">
        <v>494</v>
      </c>
      <c r="BO33" s="27" t="s">
        <v>494</v>
      </c>
      <c r="BP33" s="39" t="s">
        <v>494</v>
      </c>
      <c r="BQ33" s="50" t="s">
        <v>494</v>
      </c>
      <c r="BR33" s="37" t="s">
        <v>494</v>
      </c>
      <c r="BS33" s="37" t="s">
        <v>494</v>
      </c>
      <c r="BT33" s="37" t="s">
        <v>494</v>
      </c>
      <c r="BU33" s="57"/>
      <c r="BV33" s="4" t="s">
        <v>519</v>
      </c>
      <c r="BW33" s="4" t="s">
        <v>85</v>
      </c>
      <c r="BX33" s="4"/>
      <c r="BY33" s="4"/>
    </row>
    <row r="34" spans="1:77" ht="28.8" x14ac:dyDescent="0.3">
      <c r="A34" s="17" t="s">
        <v>109</v>
      </c>
      <c r="B34" s="57"/>
      <c r="C34" s="31" t="s">
        <v>108</v>
      </c>
      <c r="D34" s="35">
        <v>7</v>
      </c>
      <c r="E34" s="16" t="s">
        <v>518</v>
      </c>
      <c r="F34" s="57"/>
      <c r="G34" s="27" t="s">
        <v>74</v>
      </c>
      <c r="H34" s="4"/>
      <c r="I34" s="4" t="s">
        <v>75</v>
      </c>
      <c r="J34" s="34" t="s">
        <v>93</v>
      </c>
      <c r="K34" s="34" t="s">
        <v>94</v>
      </c>
      <c r="L34" s="16" t="s">
        <v>110</v>
      </c>
      <c r="M34" s="70" t="s">
        <v>505</v>
      </c>
      <c r="N34" s="34" t="s">
        <v>79</v>
      </c>
      <c r="O34" s="16" t="s">
        <v>498</v>
      </c>
      <c r="P34" s="57"/>
      <c r="Q34" s="16" t="s">
        <v>205</v>
      </c>
      <c r="R34" s="4"/>
      <c r="S34" s="4"/>
      <c r="T34" s="4"/>
      <c r="U34" s="4"/>
      <c r="V34" s="4"/>
      <c r="W34" s="4"/>
      <c r="X34" s="4"/>
      <c r="Y34" s="27" t="s">
        <v>97</v>
      </c>
      <c r="Z34" s="4"/>
      <c r="AA34" s="4"/>
      <c r="AB34" s="4"/>
      <c r="AC34" s="4"/>
      <c r="AD34" s="4"/>
      <c r="AE34" s="4"/>
      <c r="AF34" s="4"/>
      <c r="AG34" s="4"/>
      <c r="AH34" s="4"/>
      <c r="AI34" s="4"/>
      <c r="AJ34" s="4"/>
      <c r="AK34" s="4"/>
      <c r="AL34" s="4"/>
      <c r="AM34" s="4"/>
      <c r="AN34" s="4"/>
      <c r="AO34" s="4"/>
      <c r="AP34" s="4"/>
      <c r="AQ34" s="57"/>
      <c r="AR34" s="4"/>
      <c r="AS34" s="58"/>
      <c r="AT34" s="58"/>
      <c r="AU34" s="58"/>
      <c r="AV34" s="59"/>
      <c r="AW34" s="4"/>
      <c r="AX34" s="58"/>
      <c r="AY34" s="58"/>
      <c r="AZ34" s="59"/>
      <c r="BA34" s="57"/>
      <c r="BB34" s="27"/>
      <c r="BC34" s="4"/>
      <c r="BD34" s="57"/>
      <c r="BE34" s="36">
        <v>3176435</v>
      </c>
      <c r="BF34" s="36">
        <v>60000000</v>
      </c>
      <c r="BG34" s="38">
        <v>30</v>
      </c>
      <c r="BH34" s="38">
        <v>37</v>
      </c>
      <c r="BI34" s="38">
        <v>30</v>
      </c>
      <c r="BJ34" s="38">
        <v>1.8</v>
      </c>
      <c r="BK34" s="38">
        <v>24</v>
      </c>
      <c r="BL34" s="37">
        <v>898</v>
      </c>
      <c r="BM34" s="57"/>
      <c r="BN34" s="27" t="s">
        <v>494</v>
      </c>
      <c r="BO34" s="27" t="s">
        <v>494</v>
      </c>
      <c r="BP34" s="39" t="s">
        <v>494</v>
      </c>
      <c r="BQ34" s="50" t="s">
        <v>494</v>
      </c>
      <c r="BR34" s="37" t="s">
        <v>494</v>
      </c>
      <c r="BS34" s="37" t="s">
        <v>494</v>
      </c>
      <c r="BT34" s="37" t="s">
        <v>494</v>
      </c>
      <c r="BU34" s="57"/>
      <c r="BV34" s="4" t="s">
        <v>519</v>
      </c>
      <c r="BW34" s="4" t="s">
        <v>85</v>
      </c>
      <c r="BX34" s="4"/>
      <c r="BY34" s="4"/>
    </row>
    <row r="35" spans="1:77" ht="28.8" x14ac:dyDescent="0.3">
      <c r="A35" s="17" t="s">
        <v>99</v>
      </c>
      <c r="B35" s="57"/>
      <c r="C35" s="31" t="s">
        <v>98</v>
      </c>
      <c r="D35" s="35">
        <v>5</v>
      </c>
      <c r="E35" s="16" t="s">
        <v>513</v>
      </c>
      <c r="F35" s="57"/>
      <c r="G35" s="27" t="s">
        <v>74</v>
      </c>
      <c r="H35" s="4"/>
      <c r="I35" s="4" t="s">
        <v>75</v>
      </c>
      <c r="J35" s="34" t="s">
        <v>100</v>
      </c>
      <c r="K35" s="16" t="s">
        <v>101</v>
      </c>
      <c r="L35" s="16" t="s">
        <v>102</v>
      </c>
      <c r="M35" s="70" t="s">
        <v>505</v>
      </c>
      <c r="N35" s="34" t="s">
        <v>79</v>
      </c>
      <c r="O35" s="4" t="s">
        <v>103</v>
      </c>
      <c r="P35" s="57"/>
      <c r="Q35" s="4" t="s">
        <v>81</v>
      </c>
      <c r="R35" s="4"/>
      <c r="S35" s="4">
        <v>0</v>
      </c>
      <c r="T35" s="4"/>
      <c r="U35" s="4">
        <v>0</v>
      </c>
      <c r="V35" s="4"/>
      <c r="W35" s="4">
        <v>0</v>
      </c>
      <c r="X35" s="4"/>
      <c r="Y35" s="27">
        <v>1</v>
      </c>
      <c r="Z35" s="4"/>
      <c r="AA35" s="4">
        <v>0</v>
      </c>
      <c r="AB35" s="4"/>
      <c r="AC35" s="4">
        <v>0</v>
      </c>
      <c r="AD35" s="4"/>
      <c r="AE35" s="4">
        <v>0</v>
      </c>
      <c r="AF35" s="4"/>
      <c r="AG35" s="4"/>
      <c r="AH35" s="4"/>
      <c r="AI35" s="4">
        <v>0</v>
      </c>
      <c r="AJ35" s="4"/>
      <c r="AK35" s="4">
        <v>0</v>
      </c>
      <c r="AL35" s="4"/>
      <c r="AM35" s="4">
        <v>0</v>
      </c>
      <c r="AN35" s="4"/>
      <c r="AO35" s="4">
        <v>0</v>
      </c>
      <c r="AP35" s="4"/>
      <c r="AQ35" s="57"/>
      <c r="AR35" s="4"/>
      <c r="AS35" s="58"/>
      <c r="AT35" s="58"/>
      <c r="AU35" s="63"/>
      <c r="AV35" s="59"/>
      <c r="AW35" s="4"/>
      <c r="AX35" s="58"/>
      <c r="AY35" s="58"/>
      <c r="AZ35" s="59"/>
      <c r="BA35" s="57"/>
      <c r="BB35" s="27" t="s">
        <v>104</v>
      </c>
      <c r="BC35" s="4"/>
      <c r="BD35" s="57"/>
      <c r="BE35" s="36">
        <v>2931283</v>
      </c>
      <c r="BF35" s="36">
        <v>60000000</v>
      </c>
      <c r="BG35" s="38">
        <v>30</v>
      </c>
      <c r="BH35" s="38">
        <v>13</v>
      </c>
      <c r="BI35" s="38">
        <v>30</v>
      </c>
      <c r="BJ35" s="38">
        <v>1.8</v>
      </c>
      <c r="BK35" s="38">
        <v>14</v>
      </c>
      <c r="BL35" s="37">
        <v>787</v>
      </c>
      <c r="BM35" s="57"/>
      <c r="BN35" s="27" t="s">
        <v>494</v>
      </c>
      <c r="BO35" s="27" t="s">
        <v>494</v>
      </c>
      <c r="BP35" s="39" t="s">
        <v>494</v>
      </c>
      <c r="BQ35" s="50" t="s">
        <v>494</v>
      </c>
      <c r="BR35" s="37" t="s">
        <v>494</v>
      </c>
      <c r="BS35" s="37" t="s">
        <v>494</v>
      </c>
      <c r="BT35" s="37" t="s">
        <v>494</v>
      </c>
      <c r="BU35" s="57"/>
      <c r="BV35" s="4" t="s">
        <v>84</v>
      </c>
      <c r="BW35" s="4" t="s">
        <v>85</v>
      </c>
      <c r="BX35" s="4" t="s">
        <v>84</v>
      </c>
      <c r="BY35" s="4"/>
    </row>
    <row r="36" spans="1:77" s="65" customFormat="1" ht="28.8" x14ac:dyDescent="0.3">
      <c r="A36" s="17" t="s">
        <v>106</v>
      </c>
      <c r="B36" s="57"/>
      <c r="C36" s="31" t="s">
        <v>105</v>
      </c>
      <c r="D36" s="35">
        <v>6</v>
      </c>
      <c r="E36" s="16" t="s">
        <v>518</v>
      </c>
      <c r="F36" s="57"/>
      <c r="G36" s="27" t="s">
        <v>74</v>
      </c>
      <c r="H36" s="4"/>
      <c r="I36" s="4" t="s">
        <v>75</v>
      </c>
      <c r="J36" s="34" t="s">
        <v>93</v>
      </c>
      <c r="K36" s="34" t="s">
        <v>94</v>
      </c>
      <c r="L36" s="16" t="s">
        <v>107</v>
      </c>
      <c r="M36" s="70" t="s">
        <v>505</v>
      </c>
      <c r="N36" s="34" t="s">
        <v>79</v>
      </c>
      <c r="O36" s="4"/>
      <c r="P36" s="57"/>
      <c r="Q36" s="16" t="s">
        <v>205</v>
      </c>
      <c r="R36" s="4"/>
      <c r="S36" s="4"/>
      <c r="T36" s="4"/>
      <c r="U36" s="4"/>
      <c r="V36" s="4"/>
      <c r="W36" s="4"/>
      <c r="X36" s="4"/>
      <c r="Y36" s="27" t="s">
        <v>97</v>
      </c>
      <c r="Z36" s="4"/>
      <c r="AA36" s="4"/>
      <c r="AB36" s="4"/>
      <c r="AC36" s="4"/>
      <c r="AD36" s="4"/>
      <c r="AE36" s="4"/>
      <c r="AF36" s="4"/>
      <c r="AG36" s="4"/>
      <c r="AH36" s="4"/>
      <c r="AI36" s="4"/>
      <c r="AJ36" s="4"/>
      <c r="AK36" s="4"/>
      <c r="AL36" s="4"/>
      <c r="AM36" s="4"/>
      <c r="AN36" s="4"/>
      <c r="AO36" s="4"/>
      <c r="AP36" s="4"/>
      <c r="AQ36" s="57"/>
      <c r="AR36" s="4"/>
      <c r="AS36" s="58"/>
      <c r="AT36" s="58"/>
      <c r="AU36" s="58"/>
      <c r="AV36" s="59"/>
      <c r="AW36" s="4"/>
      <c r="AX36" s="58"/>
      <c r="AY36" s="58"/>
      <c r="AZ36" s="59"/>
      <c r="BA36" s="57"/>
      <c r="BB36" s="27"/>
      <c r="BC36" s="4"/>
      <c r="BD36" s="57"/>
      <c r="BE36" s="36">
        <v>3045561</v>
      </c>
      <c r="BF36" s="36">
        <v>60000000</v>
      </c>
      <c r="BG36" s="38">
        <v>30</v>
      </c>
      <c r="BH36" s="38">
        <v>13</v>
      </c>
      <c r="BI36" s="38">
        <v>30</v>
      </c>
      <c r="BJ36" s="38">
        <v>1.8</v>
      </c>
      <c r="BK36" s="38">
        <v>28</v>
      </c>
      <c r="BL36" s="37">
        <v>777</v>
      </c>
      <c r="BM36" s="57"/>
      <c r="BN36" s="27" t="s">
        <v>494</v>
      </c>
      <c r="BO36" s="27" t="s">
        <v>494</v>
      </c>
      <c r="BP36" s="39" t="s">
        <v>494</v>
      </c>
      <c r="BQ36" s="50" t="s">
        <v>494</v>
      </c>
      <c r="BR36" s="37" t="s">
        <v>494</v>
      </c>
      <c r="BS36" s="37" t="s">
        <v>494</v>
      </c>
      <c r="BT36" s="37" t="s">
        <v>494</v>
      </c>
      <c r="BU36" s="57"/>
      <c r="BV36" s="4" t="s">
        <v>519</v>
      </c>
      <c r="BW36" s="4" t="s">
        <v>85</v>
      </c>
      <c r="BX36" s="4"/>
      <c r="BY36" s="4"/>
    </row>
    <row r="37" spans="1:77" s="65" customFormat="1" ht="43.2" x14ac:dyDescent="0.3">
      <c r="A37" s="27" t="s">
        <v>215</v>
      </c>
      <c r="B37" s="57"/>
      <c r="C37" s="31" t="s">
        <v>215</v>
      </c>
      <c r="D37" s="35">
        <v>33</v>
      </c>
      <c r="E37" s="4"/>
      <c r="F37" s="57"/>
      <c r="G37" s="27" t="s">
        <v>74</v>
      </c>
      <c r="H37" s="4"/>
      <c r="I37" s="4" t="s">
        <v>145</v>
      </c>
      <c r="J37" s="34" t="s">
        <v>93</v>
      </c>
      <c r="K37" s="16" t="s">
        <v>216</v>
      </c>
      <c r="L37" s="16" t="s">
        <v>217</v>
      </c>
      <c r="M37" s="70" t="s">
        <v>511</v>
      </c>
      <c r="N37" s="16" t="s">
        <v>218</v>
      </c>
      <c r="O37" s="4"/>
      <c r="P37" s="57"/>
      <c r="Q37" s="4" t="s">
        <v>205</v>
      </c>
      <c r="R37" s="4"/>
      <c r="S37" s="4">
        <v>0</v>
      </c>
      <c r="T37" s="4"/>
      <c r="U37" s="4">
        <v>0</v>
      </c>
      <c r="V37" s="4"/>
      <c r="W37" s="4">
        <v>0</v>
      </c>
      <c r="X37" s="4"/>
      <c r="Y37" s="27" t="s">
        <v>97</v>
      </c>
      <c r="Z37" s="4"/>
      <c r="AA37" s="4">
        <v>0</v>
      </c>
      <c r="AB37" s="4"/>
      <c r="AC37" s="4">
        <v>0</v>
      </c>
      <c r="AD37" s="4"/>
      <c r="AE37" s="4">
        <v>0</v>
      </c>
      <c r="AF37" s="4"/>
      <c r="AG37" s="4"/>
      <c r="AH37" s="4"/>
      <c r="AI37" s="4">
        <v>0</v>
      </c>
      <c r="AJ37" s="4"/>
      <c r="AK37" s="4">
        <v>0</v>
      </c>
      <c r="AL37" s="4"/>
      <c r="AM37" s="4">
        <v>0</v>
      </c>
      <c r="AN37" s="4"/>
      <c r="AO37" s="4">
        <v>0</v>
      </c>
      <c r="AP37" s="4"/>
      <c r="AQ37" s="57"/>
      <c r="AR37" s="4"/>
      <c r="AS37" s="58"/>
      <c r="AT37" s="58"/>
      <c r="AU37" s="58"/>
      <c r="AV37" s="59"/>
      <c r="AW37" s="4"/>
      <c r="AX37" s="58"/>
      <c r="AY37" s="58"/>
      <c r="AZ37" s="59"/>
      <c r="BA37" s="57"/>
      <c r="BB37" s="27" t="s">
        <v>82</v>
      </c>
      <c r="BC37" s="4" t="s">
        <v>206</v>
      </c>
      <c r="BD37" s="57"/>
      <c r="BE37" s="36" t="s">
        <v>494</v>
      </c>
      <c r="BF37" s="36" t="s">
        <v>494</v>
      </c>
      <c r="BG37" s="38" t="s">
        <v>494</v>
      </c>
      <c r="BH37" s="38" t="s">
        <v>494</v>
      </c>
      <c r="BI37" s="38" t="s">
        <v>494</v>
      </c>
      <c r="BJ37" s="38" t="s">
        <v>494</v>
      </c>
      <c r="BK37" s="38" t="s">
        <v>494</v>
      </c>
      <c r="BL37" s="37" t="s">
        <v>494</v>
      </c>
      <c r="BM37" s="57"/>
      <c r="BN37" s="27">
        <v>8505</v>
      </c>
      <c r="BO37" s="27">
        <v>7105</v>
      </c>
      <c r="BP37" s="39">
        <v>6378750</v>
      </c>
      <c r="BQ37" s="50">
        <v>40</v>
      </c>
      <c r="BR37" s="37">
        <v>21294.155172413797</v>
      </c>
      <c r="BS37" s="37">
        <v>104184.1551724138</v>
      </c>
      <c r="BT37" s="37">
        <v>184750</v>
      </c>
      <c r="BU37" s="57"/>
      <c r="BV37" s="4" t="s">
        <v>116</v>
      </c>
      <c r="BW37" s="4" t="s">
        <v>85</v>
      </c>
      <c r="BX37" s="4" t="s">
        <v>116</v>
      </c>
      <c r="BY37" s="4" t="s">
        <v>219</v>
      </c>
    </row>
    <row r="38" spans="1:77" ht="28.8" x14ac:dyDescent="0.3">
      <c r="A38" s="27" t="s">
        <v>191</v>
      </c>
      <c r="B38" s="57"/>
      <c r="C38" s="31" t="s">
        <v>191</v>
      </c>
      <c r="D38" s="35">
        <v>26</v>
      </c>
      <c r="E38" s="4"/>
      <c r="F38" s="57"/>
      <c r="G38" s="27" t="s">
        <v>74</v>
      </c>
      <c r="H38" s="4"/>
      <c r="I38" s="4" t="s">
        <v>145</v>
      </c>
      <c r="J38" s="4" t="s">
        <v>76</v>
      </c>
      <c r="K38" s="34" t="s">
        <v>175</v>
      </c>
      <c r="L38" s="16" t="s">
        <v>192</v>
      </c>
      <c r="M38" s="70" t="s">
        <v>511</v>
      </c>
      <c r="N38" s="34" t="s">
        <v>177</v>
      </c>
      <c r="O38" s="4"/>
      <c r="P38" s="57"/>
      <c r="Q38" s="4" t="s">
        <v>81</v>
      </c>
      <c r="R38" s="4"/>
      <c r="S38" s="4">
        <v>0</v>
      </c>
      <c r="T38" s="4"/>
      <c r="U38" s="4">
        <v>0</v>
      </c>
      <c r="V38" s="4"/>
      <c r="W38" s="4">
        <v>0</v>
      </c>
      <c r="X38" s="4"/>
      <c r="Y38" s="27">
        <v>1</v>
      </c>
      <c r="Z38" s="4"/>
      <c r="AA38" s="4">
        <v>0</v>
      </c>
      <c r="AB38" s="4"/>
      <c r="AC38" s="4">
        <v>0</v>
      </c>
      <c r="AD38" s="4"/>
      <c r="AE38" s="4">
        <v>0</v>
      </c>
      <c r="AF38" s="4"/>
      <c r="AG38" s="4"/>
      <c r="AH38" s="4"/>
      <c r="AI38" s="4">
        <v>0</v>
      </c>
      <c r="AJ38" s="4"/>
      <c r="AK38" s="4">
        <v>0</v>
      </c>
      <c r="AL38" s="4"/>
      <c r="AM38" s="4">
        <v>0</v>
      </c>
      <c r="AN38" s="4"/>
      <c r="AO38" s="4">
        <v>0</v>
      </c>
      <c r="AP38" s="4"/>
      <c r="AQ38" s="57"/>
      <c r="AR38" s="4"/>
      <c r="AS38" s="58"/>
      <c r="AT38" s="58"/>
      <c r="AU38" s="58"/>
      <c r="AV38" s="59"/>
      <c r="AW38" s="4"/>
      <c r="AX38" s="58"/>
      <c r="AY38" s="58"/>
      <c r="AZ38" s="59"/>
      <c r="BA38" s="57"/>
      <c r="BB38" s="27" t="s">
        <v>104</v>
      </c>
      <c r="BC38" s="4"/>
      <c r="BD38" s="57"/>
      <c r="BE38" s="36" t="s">
        <v>494</v>
      </c>
      <c r="BF38" s="36" t="s">
        <v>494</v>
      </c>
      <c r="BG38" s="38" t="s">
        <v>494</v>
      </c>
      <c r="BH38" s="38" t="s">
        <v>494</v>
      </c>
      <c r="BI38" s="38" t="s">
        <v>494</v>
      </c>
      <c r="BJ38" s="38" t="s">
        <v>494</v>
      </c>
      <c r="BK38" s="38" t="s">
        <v>494</v>
      </c>
      <c r="BL38" s="37" t="s">
        <v>494</v>
      </c>
      <c r="BM38" s="57"/>
      <c r="BN38" s="27">
        <v>34</v>
      </c>
      <c r="BO38" s="27">
        <v>24</v>
      </c>
      <c r="BP38" s="39">
        <v>7182000</v>
      </c>
      <c r="BQ38" s="50">
        <v>30</v>
      </c>
      <c r="BR38" s="37">
        <v>262630.38750000019</v>
      </c>
      <c r="BS38" s="37">
        <v>262630.38750000019</v>
      </c>
      <c r="BT38" s="37">
        <v>1270034</v>
      </c>
      <c r="BU38" s="57"/>
      <c r="BV38" s="4" t="s">
        <v>159</v>
      </c>
      <c r="BW38" s="4" t="s">
        <v>85</v>
      </c>
      <c r="BX38" s="4" t="s">
        <v>159</v>
      </c>
      <c r="BY38" s="4"/>
    </row>
    <row r="39" spans="1:77" ht="28.8" x14ac:dyDescent="0.3">
      <c r="A39" s="27" t="s">
        <v>193</v>
      </c>
      <c r="B39" s="57"/>
      <c r="C39" s="31" t="s">
        <v>193</v>
      </c>
      <c r="D39" s="35">
        <v>27</v>
      </c>
      <c r="E39" s="4"/>
      <c r="F39" s="57"/>
      <c r="G39" s="27" t="s">
        <v>74</v>
      </c>
      <c r="H39" s="4"/>
      <c r="I39" s="4" t="s">
        <v>145</v>
      </c>
      <c r="J39" s="4" t="s">
        <v>76</v>
      </c>
      <c r="K39" s="34" t="s">
        <v>175</v>
      </c>
      <c r="L39" s="16" t="s">
        <v>194</v>
      </c>
      <c r="M39" s="70" t="s">
        <v>511</v>
      </c>
      <c r="N39" s="16" t="s">
        <v>181</v>
      </c>
      <c r="O39" s="4"/>
      <c r="P39" s="57"/>
      <c r="Q39" s="4" t="s">
        <v>81</v>
      </c>
      <c r="R39" s="4"/>
      <c r="S39" s="4">
        <v>0</v>
      </c>
      <c r="T39" s="4"/>
      <c r="U39" s="4">
        <v>0</v>
      </c>
      <c r="V39" s="4"/>
      <c r="W39" s="4">
        <v>0</v>
      </c>
      <c r="X39" s="4"/>
      <c r="Y39" s="27">
        <v>1</v>
      </c>
      <c r="Z39" s="4"/>
      <c r="AA39" s="4">
        <v>0</v>
      </c>
      <c r="AB39" s="4"/>
      <c r="AC39" s="4">
        <v>0</v>
      </c>
      <c r="AD39" s="4"/>
      <c r="AE39" s="4">
        <v>0</v>
      </c>
      <c r="AF39" s="4"/>
      <c r="AG39" s="4"/>
      <c r="AH39" s="4"/>
      <c r="AI39" s="4">
        <v>0</v>
      </c>
      <c r="AJ39" s="4"/>
      <c r="AK39" s="4">
        <v>0</v>
      </c>
      <c r="AL39" s="4"/>
      <c r="AM39" s="4">
        <v>0</v>
      </c>
      <c r="AN39" s="4"/>
      <c r="AO39" s="4">
        <v>0</v>
      </c>
      <c r="AP39" s="4"/>
      <c r="AQ39" s="57"/>
      <c r="AR39" s="4"/>
      <c r="AS39" s="58"/>
      <c r="AT39" s="58"/>
      <c r="AU39" s="58"/>
      <c r="AV39" s="59"/>
      <c r="AW39" s="4"/>
      <c r="AX39" s="58"/>
      <c r="AY39" s="58"/>
      <c r="AZ39" s="59"/>
      <c r="BA39" s="57"/>
      <c r="BB39" s="27" t="s">
        <v>104</v>
      </c>
      <c r="BC39" s="4"/>
      <c r="BD39" s="57"/>
      <c r="BE39" s="36" t="s">
        <v>494</v>
      </c>
      <c r="BF39" s="36" t="s">
        <v>494</v>
      </c>
      <c r="BG39" s="38" t="s">
        <v>494</v>
      </c>
      <c r="BH39" s="38" t="s">
        <v>494</v>
      </c>
      <c r="BI39" s="38" t="s">
        <v>494</v>
      </c>
      <c r="BJ39" s="38" t="s">
        <v>494</v>
      </c>
      <c r="BK39" s="38" t="s">
        <v>494</v>
      </c>
      <c r="BL39" s="37" t="s">
        <v>494</v>
      </c>
      <c r="BM39" s="57"/>
      <c r="BN39" s="27">
        <v>17</v>
      </c>
      <c r="BO39" s="27">
        <v>12</v>
      </c>
      <c r="BP39" s="39">
        <v>3591000</v>
      </c>
      <c r="BQ39" s="50">
        <v>30</v>
      </c>
      <c r="BR39" s="37">
        <v>131315.19375000009</v>
      </c>
      <c r="BS39" s="37">
        <v>131315.19375000009</v>
      </c>
      <c r="BT39" s="37">
        <v>1270034</v>
      </c>
      <c r="BU39" s="57"/>
      <c r="BV39" s="4" t="s">
        <v>159</v>
      </c>
      <c r="BW39" s="4" t="s">
        <v>85</v>
      </c>
      <c r="BX39" s="4" t="s">
        <v>195</v>
      </c>
      <c r="BY39" s="4"/>
    </row>
    <row r="40" spans="1:77" ht="28.8" x14ac:dyDescent="0.3">
      <c r="A40" s="27" t="s">
        <v>196</v>
      </c>
      <c r="B40" s="57"/>
      <c r="C40" s="31" t="s">
        <v>196</v>
      </c>
      <c r="D40" s="35">
        <v>28</v>
      </c>
      <c r="E40" s="4"/>
      <c r="F40" s="57"/>
      <c r="G40" s="27" t="s">
        <v>74</v>
      </c>
      <c r="H40" s="4"/>
      <c r="I40" s="4" t="s">
        <v>145</v>
      </c>
      <c r="J40" s="4" t="s">
        <v>76</v>
      </c>
      <c r="K40" s="34" t="s">
        <v>175</v>
      </c>
      <c r="L40" s="16" t="s">
        <v>197</v>
      </c>
      <c r="M40" s="70" t="s">
        <v>511</v>
      </c>
      <c r="N40" s="16" t="s">
        <v>181</v>
      </c>
      <c r="O40" s="4"/>
      <c r="P40" s="57"/>
      <c r="Q40" s="4" t="s">
        <v>81</v>
      </c>
      <c r="R40" s="4"/>
      <c r="S40" s="4">
        <v>0</v>
      </c>
      <c r="T40" s="4"/>
      <c r="U40" s="4">
        <v>0</v>
      </c>
      <c r="V40" s="4"/>
      <c r="W40" s="4">
        <v>0</v>
      </c>
      <c r="X40" s="4"/>
      <c r="Y40" s="27">
        <v>1</v>
      </c>
      <c r="Z40" s="4"/>
      <c r="AA40" s="4">
        <v>0</v>
      </c>
      <c r="AB40" s="4"/>
      <c r="AC40" s="4">
        <v>0</v>
      </c>
      <c r="AD40" s="4"/>
      <c r="AE40" s="4">
        <v>0</v>
      </c>
      <c r="AF40" s="4"/>
      <c r="AG40" s="4"/>
      <c r="AH40" s="4"/>
      <c r="AI40" s="4">
        <v>0</v>
      </c>
      <c r="AJ40" s="4"/>
      <c r="AK40" s="4">
        <v>0</v>
      </c>
      <c r="AL40" s="4"/>
      <c r="AM40" s="4">
        <v>0</v>
      </c>
      <c r="AN40" s="4"/>
      <c r="AO40" s="4">
        <v>0</v>
      </c>
      <c r="AP40" s="4"/>
      <c r="AQ40" s="57"/>
      <c r="AR40" s="4"/>
      <c r="AS40" s="58"/>
      <c r="AT40" s="58"/>
      <c r="AU40" s="58"/>
      <c r="AV40" s="59"/>
      <c r="AW40" s="4"/>
      <c r="AX40" s="58"/>
      <c r="AY40" s="58"/>
      <c r="AZ40" s="59"/>
      <c r="BA40" s="57"/>
      <c r="BB40" s="27" t="s">
        <v>104</v>
      </c>
      <c r="BC40" s="4"/>
      <c r="BD40" s="57"/>
      <c r="BE40" s="36" t="s">
        <v>494</v>
      </c>
      <c r="BF40" s="36" t="s">
        <v>494</v>
      </c>
      <c r="BG40" s="38" t="s">
        <v>494</v>
      </c>
      <c r="BH40" s="38" t="s">
        <v>494</v>
      </c>
      <c r="BI40" s="38" t="s">
        <v>494</v>
      </c>
      <c r="BJ40" s="38" t="s">
        <v>494</v>
      </c>
      <c r="BK40" s="38" t="s">
        <v>494</v>
      </c>
      <c r="BL40" s="37" t="s">
        <v>494</v>
      </c>
      <c r="BM40" s="57"/>
      <c r="BN40" s="27">
        <v>17</v>
      </c>
      <c r="BO40" s="27">
        <v>12</v>
      </c>
      <c r="BP40" s="39">
        <v>3591000</v>
      </c>
      <c r="BQ40" s="50">
        <v>30</v>
      </c>
      <c r="BR40" s="37">
        <v>131315.19375000009</v>
      </c>
      <c r="BS40" s="37">
        <v>131315.19375000009</v>
      </c>
      <c r="BT40" s="37">
        <v>1270034</v>
      </c>
      <c r="BU40" s="57"/>
      <c r="BV40" s="4" t="s">
        <v>159</v>
      </c>
      <c r="BW40" s="4" t="s">
        <v>85</v>
      </c>
      <c r="BX40" s="4" t="s">
        <v>195</v>
      </c>
      <c r="BY40" s="4"/>
    </row>
    <row r="41" spans="1:77" ht="43.2" x14ac:dyDescent="0.3">
      <c r="A41" s="31" t="s">
        <v>306</v>
      </c>
      <c r="B41" s="60"/>
      <c r="C41" s="31" t="s">
        <v>306</v>
      </c>
      <c r="D41" s="31">
        <v>59</v>
      </c>
      <c r="E41" s="67" t="s">
        <v>305</v>
      </c>
      <c r="F41" s="60"/>
      <c r="G41" s="31" t="s">
        <v>74</v>
      </c>
      <c r="H41" s="26"/>
      <c r="I41" s="26" t="s">
        <v>145</v>
      </c>
      <c r="J41" s="26" t="s">
        <v>76</v>
      </c>
      <c r="K41" s="40" t="s">
        <v>285</v>
      </c>
      <c r="L41" s="40" t="s">
        <v>307</v>
      </c>
      <c r="M41" s="70"/>
      <c r="N41" s="40" t="s">
        <v>287</v>
      </c>
      <c r="O41" s="26"/>
      <c r="P41" s="60"/>
      <c r="Q41" s="26" t="s">
        <v>81</v>
      </c>
      <c r="R41" s="26"/>
      <c r="S41" s="26">
        <v>0</v>
      </c>
      <c r="T41" s="26"/>
      <c r="U41" s="26">
        <v>0</v>
      </c>
      <c r="V41" s="26"/>
      <c r="W41" s="26">
        <v>0</v>
      </c>
      <c r="X41" s="26"/>
      <c r="Y41" s="31">
        <v>1</v>
      </c>
      <c r="Z41" s="26"/>
      <c r="AA41" s="26">
        <v>0</v>
      </c>
      <c r="AB41" s="26"/>
      <c r="AC41" s="26">
        <v>0</v>
      </c>
      <c r="AD41" s="26"/>
      <c r="AE41" s="26">
        <v>0</v>
      </c>
      <c r="AF41" s="26"/>
      <c r="AG41" s="26"/>
      <c r="AH41" s="26"/>
      <c r="AI41" s="26">
        <v>0</v>
      </c>
      <c r="AJ41" s="26"/>
      <c r="AK41" s="26">
        <v>0</v>
      </c>
      <c r="AL41" s="26"/>
      <c r="AM41" s="26">
        <v>0</v>
      </c>
      <c r="AN41" s="26"/>
      <c r="AO41" s="26">
        <v>0</v>
      </c>
      <c r="AP41" s="26"/>
      <c r="AQ41" s="60"/>
      <c r="AR41" s="26"/>
      <c r="AS41" s="61"/>
      <c r="AT41" s="61"/>
      <c r="AU41" s="61"/>
      <c r="AV41" s="62"/>
      <c r="AW41" s="26"/>
      <c r="AX41" s="61"/>
      <c r="AY41" s="61"/>
      <c r="AZ41" s="62"/>
      <c r="BA41" s="60"/>
      <c r="BB41" s="31" t="s">
        <v>104</v>
      </c>
      <c r="BC41" s="26"/>
      <c r="BD41" s="60"/>
      <c r="BE41" s="41"/>
      <c r="BF41" s="41"/>
      <c r="BG41" s="42"/>
      <c r="BH41" s="42"/>
      <c r="BI41" s="42"/>
      <c r="BJ41" s="42"/>
      <c r="BK41" s="42"/>
      <c r="BL41" s="43"/>
      <c r="BM41" s="60"/>
      <c r="BN41" s="31"/>
      <c r="BO41" s="31"/>
      <c r="BP41" s="44"/>
      <c r="BQ41" s="51"/>
      <c r="BR41" s="43"/>
      <c r="BS41" s="43"/>
      <c r="BT41" s="43"/>
      <c r="BU41" s="60"/>
      <c r="BV41" s="26" t="s">
        <v>159</v>
      </c>
      <c r="BW41" s="26" t="s">
        <v>85</v>
      </c>
      <c r="BX41" s="26" t="s">
        <v>195</v>
      </c>
      <c r="BY41" s="26"/>
    </row>
    <row r="42" spans="1:77" ht="28.8" x14ac:dyDescent="0.3">
      <c r="A42" s="27" t="s">
        <v>262</v>
      </c>
      <c r="B42" s="57"/>
      <c r="C42" s="31" t="s">
        <v>262</v>
      </c>
      <c r="D42" s="35">
        <v>47</v>
      </c>
      <c r="E42" s="4"/>
      <c r="F42" s="57"/>
      <c r="G42" s="27" t="s">
        <v>74</v>
      </c>
      <c r="H42" s="4"/>
      <c r="I42" s="4" t="s">
        <v>145</v>
      </c>
      <c r="J42" s="4" t="s">
        <v>129</v>
      </c>
      <c r="K42" s="34" t="s">
        <v>77</v>
      </c>
      <c r="L42" s="4" t="s">
        <v>263</v>
      </c>
      <c r="M42" s="70" t="s">
        <v>511</v>
      </c>
      <c r="N42" s="16" t="s">
        <v>235</v>
      </c>
      <c r="O42" s="4" t="s">
        <v>264</v>
      </c>
      <c r="P42" s="57"/>
      <c r="Q42" s="4" t="s">
        <v>132</v>
      </c>
      <c r="R42" s="4"/>
      <c r="S42" s="4">
        <v>0</v>
      </c>
      <c r="T42" s="4"/>
      <c r="U42" s="4">
        <v>0</v>
      </c>
      <c r="V42" s="4"/>
      <c r="W42" s="4">
        <v>0</v>
      </c>
      <c r="X42" s="4"/>
      <c r="Y42" s="27">
        <v>3</v>
      </c>
      <c r="Z42" s="4"/>
      <c r="AA42" s="4">
        <v>0</v>
      </c>
      <c r="AB42" s="4"/>
      <c r="AC42" s="4">
        <v>0</v>
      </c>
      <c r="AD42" s="4"/>
      <c r="AE42" s="4">
        <v>0</v>
      </c>
      <c r="AF42" s="4"/>
      <c r="AG42" s="4"/>
      <c r="AH42" s="4"/>
      <c r="AI42" s="4">
        <v>0</v>
      </c>
      <c r="AJ42" s="4"/>
      <c r="AK42" s="4">
        <v>0</v>
      </c>
      <c r="AL42" s="4"/>
      <c r="AM42" s="4">
        <v>0</v>
      </c>
      <c r="AN42" s="4"/>
      <c r="AO42" s="4">
        <v>0</v>
      </c>
      <c r="AP42" s="4"/>
      <c r="AQ42" s="57"/>
      <c r="AR42" s="4"/>
      <c r="AS42" s="58"/>
      <c r="AT42" s="58"/>
      <c r="AU42" s="58"/>
      <c r="AV42" s="59"/>
      <c r="AW42" s="4"/>
      <c r="AX42" s="58"/>
      <c r="AY42" s="58"/>
      <c r="AZ42" s="59"/>
      <c r="BA42" s="57"/>
      <c r="BB42" s="27" t="s">
        <v>82</v>
      </c>
      <c r="BC42" s="4" t="s">
        <v>83</v>
      </c>
      <c r="BD42" s="57"/>
      <c r="BE42" s="36" t="s">
        <v>494</v>
      </c>
      <c r="BF42" s="36" t="s">
        <v>494</v>
      </c>
      <c r="BG42" s="38" t="s">
        <v>494</v>
      </c>
      <c r="BH42" s="38" t="s">
        <v>494</v>
      </c>
      <c r="BI42" s="38" t="s">
        <v>494</v>
      </c>
      <c r="BJ42" s="38" t="s">
        <v>494</v>
      </c>
      <c r="BK42" s="38" t="s">
        <v>494</v>
      </c>
      <c r="BL42" s="37" t="s">
        <v>494</v>
      </c>
      <c r="BM42" s="57"/>
      <c r="BN42" s="27">
        <v>4380</v>
      </c>
      <c r="BO42" s="27">
        <v>3380</v>
      </c>
      <c r="BP42" s="39">
        <v>3066000</v>
      </c>
      <c r="BQ42" s="50">
        <v>40</v>
      </c>
      <c r="BR42" s="37">
        <v>109495.05207100592</v>
      </c>
      <c r="BS42" s="37">
        <v>413099.05207100592</v>
      </c>
      <c r="BT42" s="37">
        <v>554320</v>
      </c>
      <c r="BU42" s="57"/>
      <c r="BV42" s="4" t="s">
        <v>133</v>
      </c>
      <c r="BW42" s="4" t="s">
        <v>85</v>
      </c>
      <c r="BX42" s="4" t="s">
        <v>133</v>
      </c>
      <c r="BY42" s="4"/>
    </row>
    <row r="43" spans="1:77" ht="57.6" x14ac:dyDescent="0.3">
      <c r="A43" s="27" t="s">
        <v>243</v>
      </c>
      <c r="B43" s="57"/>
      <c r="C43" s="31" t="s">
        <v>243</v>
      </c>
      <c r="D43" s="35">
        <v>41</v>
      </c>
      <c r="E43" s="4"/>
      <c r="F43" s="57"/>
      <c r="G43" s="27" t="s">
        <v>74</v>
      </c>
      <c r="H43" s="4"/>
      <c r="I43" s="4" t="s">
        <v>145</v>
      </c>
      <c r="J43" s="4" t="s">
        <v>129</v>
      </c>
      <c r="K43" s="34" t="s">
        <v>244</v>
      </c>
      <c r="L43" s="16" t="s">
        <v>245</v>
      </c>
      <c r="M43" s="70" t="s">
        <v>509</v>
      </c>
      <c r="N43" s="16" t="s">
        <v>246</v>
      </c>
      <c r="O43" s="4" t="s">
        <v>247</v>
      </c>
      <c r="P43" s="57"/>
      <c r="Q43" s="4" t="s">
        <v>132</v>
      </c>
      <c r="R43" s="4"/>
      <c r="S43" s="4">
        <v>0</v>
      </c>
      <c r="T43" s="4"/>
      <c r="U43" s="4">
        <v>0</v>
      </c>
      <c r="V43" s="4"/>
      <c r="W43" s="4">
        <v>0</v>
      </c>
      <c r="X43" s="4"/>
      <c r="Y43" s="27">
        <v>3</v>
      </c>
      <c r="Z43" s="4"/>
      <c r="AA43" s="4">
        <v>0</v>
      </c>
      <c r="AB43" s="4"/>
      <c r="AC43" s="4">
        <v>0</v>
      </c>
      <c r="AD43" s="4"/>
      <c r="AE43" s="4">
        <v>0</v>
      </c>
      <c r="AF43" s="4"/>
      <c r="AG43" s="4"/>
      <c r="AH43" s="4"/>
      <c r="AI43" s="4">
        <v>0</v>
      </c>
      <c r="AJ43" s="4"/>
      <c r="AK43" s="4">
        <v>0</v>
      </c>
      <c r="AL43" s="4"/>
      <c r="AM43" s="4">
        <v>0</v>
      </c>
      <c r="AN43" s="4"/>
      <c r="AO43" s="4">
        <v>0</v>
      </c>
      <c r="AP43" s="4"/>
      <c r="AQ43" s="57"/>
      <c r="AR43" s="4"/>
      <c r="AS43" s="58"/>
      <c r="AT43" s="58"/>
      <c r="AU43" s="58"/>
      <c r="AV43" s="59"/>
      <c r="AW43" s="4"/>
      <c r="AX43" s="58"/>
      <c r="AY43" s="58"/>
      <c r="AZ43" s="59"/>
      <c r="BA43" s="57"/>
      <c r="BB43" s="27" t="s">
        <v>82</v>
      </c>
      <c r="BC43" s="4" t="s">
        <v>83</v>
      </c>
      <c r="BD43" s="57"/>
      <c r="BE43" s="36" t="s">
        <v>494</v>
      </c>
      <c r="BF43" s="36" t="s">
        <v>494</v>
      </c>
      <c r="BG43" s="38" t="s">
        <v>494</v>
      </c>
      <c r="BH43" s="38" t="s">
        <v>494</v>
      </c>
      <c r="BI43" s="38" t="s">
        <v>494</v>
      </c>
      <c r="BJ43" s="38" t="s">
        <v>494</v>
      </c>
      <c r="BK43" s="38" t="s">
        <v>494</v>
      </c>
      <c r="BL43" s="37" t="s">
        <v>494</v>
      </c>
      <c r="BM43" s="57"/>
      <c r="BN43" s="27">
        <v>33</v>
      </c>
      <c r="BO43" s="27">
        <v>40</v>
      </c>
      <c r="BP43" s="39">
        <v>74591000</v>
      </c>
      <c r="BQ43" s="50">
        <v>34.69</v>
      </c>
      <c r="BR43" s="37">
        <v>28980.381818181821</v>
      </c>
      <c r="BS43" s="37">
        <v>332584.38181818184</v>
      </c>
      <c r="BT43" s="37">
        <v>554320</v>
      </c>
      <c r="BU43" s="57"/>
      <c r="BV43" s="4" t="s">
        <v>133</v>
      </c>
      <c r="BW43" s="4" t="s">
        <v>85</v>
      </c>
      <c r="BX43" s="4" t="s">
        <v>133</v>
      </c>
      <c r="BY43" s="4"/>
    </row>
    <row r="44" spans="1:77" ht="28.8" x14ac:dyDescent="0.3">
      <c r="A44" s="27" t="s">
        <v>248</v>
      </c>
      <c r="B44" s="57"/>
      <c r="C44" s="31" t="s">
        <v>248</v>
      </c>
      <c r="D44" s="35">
        <v>42</v>
      </c>
      <c r="E44" s="4"/>
      <c r="F44" s="57"/>
      <c r="G44" s="27" t="s">
        <v>74</v>
      </c>
      <c r="H44" s="4"/>
      <c r="I44" s="4" t="s">
        <v>145</v>
      </c>
      <c r="J44" s="4" t="s">
        <v>129</v>
      </c>
      <c r="K44" s="34" t="s">
        <v>249</v>
      </c>
      <c r="L44" s="16" t="s">
        <v>250</v>
      </c>
      <c r="M44" s="70" t="s">
        <v>509</v>
      </c>
      <c r="N44" s="16" t="s">
        <v>251</v>
      </c>
      <c r="O44" s="4" t="s">
        <v>252</v>
      </c>
      <c r="P44" s="57"/>
      <c r="Q44" s="4" t="s">
        <v>132</v>
      </c>
      <c r="R44" s="4"/>
      <c r="S44" s="4">
        <v>0</v>
      </c>
      <c r="T44" s="4"/>
      <c r="U44" s="4">
        <v>0</v>
      </c>
      <c r="V44" s="4"/>
      <c r="W44" s="4">
        <v>0</v>
      </c>
      <c r="X44" s="4"/>
      <c r="Y44" s="27">
        <v>3</v>
      </c>
      <c r="Z44" s="4"/>
      <c r="AA44" s="4">
        <v>0</v>
      </c>
      <c r="AB44" s="4"/>
      <c r="AC44" s="4">
        <v>0</v>
      </c>
      <c r="AD44" s="4"/>
      <c r="AE44" s="4">
        <v>0</v>
      </c>
      <c r="AF44" s="4"/>
      <c r="AG44" s="4"/>
      <c r="AH44" s="4"/>
      <c r="AI44" s="4">
        <v>0</v>
      </c>
      <c r="AJ44" s="4"/>
      <c r="AK44" s="4">
        <v>0</v>
      </c>
      <c r="AL44" s="4"/>
      <c r="AM44" s="4">
        <v>0</v>
      </c>
      <c r="AN44" s="4"/>
      <c r="AO44" s="4">
        <v>0</v>
      </c>
      <c r="AP44" s="4"/>
      <c r="AQ44" s="57"/>
      <c r="AR44" s="4"/>
      <c r="AS44" s="58"/>
      <c r="AT44" s="58"/>
      <c r="AU44" s="58"/>
      <c r="AV44" s="59"/>
      <c r="AW44" s="4"/>
      <c r="AX44" s="58"/>
      <c r="AY44" s="58"/>
      <c r="AZ44" s="59"/>
      <c r="BA44" s="57"/>
      <c r="BB44" s="27" t="s">
        <v>82</v>
      </c>
      <c r="BC44" s="4" t="s">
        <v>83</v>
      </c>
      <c r="BD44" s="57"/>
      <c r="BE44" s="36" t="s">
        <v>494</v>
      </c>
      <c r="BF44" s="36" t="s">
        <v>494</v>
      </c>
      <c r="BG44" s="38" t="s">
        <v>494</v>
      </c>
      <c r="BH44" s="38" t="s">
        <v>494</v>
      </c>
      <c r="BI44" s="38" t="s">
        <v>494</v>
      </c>
      <c r="BJ44" s="38" t="s">
        <v>494</v>
      </c>
      <c r="BK44" s="38" t="s">
        <v>494</v>
      </c>
      <c r="BL44" s="37" t="s">
        <v>494</v>
      </c>
      <c r="BM44" s="57"/>
      <c r="BN44" s="27">
        <v>33</v>
      </c>
      <c r="BO44" s="27">
        <v>40</v>
      </c>
      <c r="BP44" s="39">
        <v>53000000</v>
      </c>
      <c r="BQ44" s="50">
        <v>33.333333333333336</v>
      </c>
      <c r="BR44" s="37">
        <v>28980.381818181821</v>
      </c>
      <c r="BS44" s="37">
        <v>332584.38181818184</v>
      </c>
      <c r="BT44" s="37">
        <v>554320</v>
      </c>
      <c r="BU44" s="57"/>
      <c r="BV44" s="4" t="s">
        <v>133</v>
      </c>
      <c r="BW44" s="4" t="s">
        <v>85</v>
      </c>
      <c r="BX44" s="4" t="s">
        <v>133</v>
      </c>
      <c r="BY44" s="4"/>
    </row>
    <row r="45" spans="1:77" ht="43.2" x14ac:dyDescent="0.3">
      <c r="A45" s="27" t="s">
        <v>253</v>
      </c>
      <c r="B45" s="57"/>
      <c r="C45" s="31" t="s">
        <v>253</v>
      </c>
      <c r="D45" s="35">
        <v>44</v>
      </c>
      <c r="E45" s="4"/>
      <c r="F45" s="57"/>
      <c r="G45" s="27" t="s">
        <v>74</v>
      </c>
      <c r="H45" s="4"/>
      <c r="I45" s="4" t="s">
        <v>145</v>
      </c>
      <c r="J45" s="4" t="s">
        <v>129</v>
      </c>
      <c r="K45" s="34" t="s">
        <v>249</v>
      </c>
      <c r="L45" s="16" t="s">
        <v>254</v>
      </c>
      <c r="M45" s="70" t="s">
        <v>509</v>
      </c>
      <c r="N45" s="16" t="s">
        <v>246</v>
      </c>
      <c r="O45" s="4" t="s">
        <v>255</v>
      </c>
      <c r="P45" s="57"/>
      <c r="Q45" s="4" t="s">
        <v>132</v>
      </c>
      <c r="R45" s="4"/>
      <c r="S45" s="4">
        <v>0</v>
      </c>
      <c r="T45" s="4"/>
      <c r="U45" s="4">
        <v>0</v>
      </c>
      <c r="V45" s="4"/>
      <c r="W45" s="4">
        <v>0</v>
      </c>
      <c r="X45" s="4"/>
      <c r="Y45" s="27">
        <v>3</v>
      </c>
      <c r="Z45" s="4"/>
      <c r="AA45" s="4">
        <v>0</v>
      </c>
      <c r="AB45" s="4"/>
      <c r="AC45" s="4">
        <v>0</v>
      </c>
      <c r="AD45" s="4"/>
      <c r="AE45" s="4">
        <v>0</v>
      </c>
      <c r="AF45" s="4"/>
      <c r="AG45" s="4"/>
      <c r="AH45" s="4"/>
      <c r="AI45" s="4">
        <v>0</v>
      </c>
      <c r="AJ45" s="4"/>
      <c r="AK45" s="4">
        <v>0</v>
      </c>
      <c r="AL45" s="4"/>
      <c r="AM45" s="4">
        <v>0</v>
      </c>
      <c r="AN45" s="4"/>
      <c r="AO45" s="4">
        <v>0</v>
      </c>
      <c r="AP45" s="4"/>
      <c r="AQ45" s="57"/>
      <c r="AR45" s="4"/>
      <c r="AS45" s="58"/>
      <c r="AT45" s="58"/>
      <c r="AU45" s="58"/>
      <c r="AV45" s="59"/>
      <c r="AW45" s="4"/>
      <c r="AX45" s="58"/>
      <c r="AY45" s="58"/>
      <c r="AZ45" s="59"/>
      <c r="BA45" s="57"/>
      <c r="BB45" s="27" t="s">
        <v>82</v>
      </c>
      <c r="BC45" s="4" t="s">
        <v>83</v>
      </c>
      <c r="BD45" s="57"/>
      <c r="BE45" s="36" t="s">
        <v>494</v>
      </c>
      <c r="BF45" s="36" t="s">
        <v>494</v>
      </c>
      <c r="BG45" s="38" t="s">
        <v>494</v>
      </c>
      <c r="BH45" s="38" t="s">
        <v>494</v>
      </c>
      <c r="BI45" s="38" t="s">
        <v>494</v>
      </c>
      <c r="BJ45" s="38" t="s">
        <v>494</v>
      </c>
      <c r="BK45" s="38" t="s">
        <v>494</v>
      </c>
      <c r="BL45" s="37" t="s">
        <v>494</v>
      </c>
      <c r="BM45" s="57"/>
      <c r="BN45" s="27">
        <v>33</v>
      </c>
      <c r="BO45" s="27">
        <v>40</v>
      </c>
      <c r="BP45" s="39">
        <v>56591000</v>
      </c>
      <c r="BQ45" s="50">
        <v>33.81</v>
      </c>
      <c r="BR45" s="37">
        <v>28980.381818181821</v>
      </c>
      <c r="BS45" s="37">
        <v>332584.38181818184</v>
      </c>
      <c r="BT45" s="37">
        <v>554320</v>
      </c>
      <c r="BU45" s="57"/>
      <c r="BV45" s="4" t="s">
        <v>133</v>
      </c>
      <c r="BW45" s="4" t="s">
        <v>85</v>
      </c>
      <c r="BX45" s="4" t="s">
        <v>256</v>
      </c>
      <c r="BY45" s="4"/>
    </row>
    <row r="46" spans="1:77" ht="28.8" x14ac:dyDescent="0.3">
      <c r="A46" s="27" t="s">
        <v>265</v>
      </c>
      <c r="B46" s="57"/>
      <c r="C46" s="31" t="s">
        <v>265</v>
      </c>
      <c r="D46" s="35">
        <v>48</v>
      </c>
      <c r="E46" s="4"/>
      <c r="F46" s="57"/>
      <c r="G46" s="27" t="s">
        <v>74</v>
      </c>
      <c r="H46" s="4"/>
      <c r="I46" s="4" t="s">
        <v>145</v>
      </c>
      <c r="J46" s="4" t="s">
        <v>129</v>
      </c>
      <c r="K46" s="16" t="s">
        <v>266</v>
      </c>
      <c r="L46" s="4" t="s">
        <v>267</v>
      </c>
      <c r="M46" s="70" t="s">
        <v>511</v>
      </c>
      <c r="N46" s="16" t="s">
        <v>235</v>
      </c>
      <c r="O46" s="4" t="s">
        <v>268</v>
      </c>
      <c r="P46" s="57"/>
      <c r="Q46" s="4" t="s">
        <v>132</v>
      </c>
      <c r="R46" s="4"/>
      <c r="S46" s="4">
        <v>0</v>
      </c>
      <c r="T46" s="4"/>
      <c r="U46" s="4">
        <v>0</v>
      </c>
      <c r="V46" s="4"/>
      <c r="W46" s="4">
        <v>0</v>
      </c>
      <c r="X46" s="4"/>
      <c r="Y46" s="27">
        <v>3</v>
      </c>
      <c r="Z46" s="4"/>
      <c r="AA46" s="4">
        <v>0</v>
      </c>
      <c r="AB46" s="4"/>
      <c r="AC46" s="4">
        <v>0</v>
      </c>
      <c r="AD46" s="4"/>
      <c r="AE46" s="4">
        <v>0</v>
      </c>
      <c r="AF46" s="4"/>
      <c r="AG46" s="4"/>
      <c r="AH46" s="4"/>
      <c r="AI46" s="4">
        <v>0</v>
      </c>
      <c r="AJ46" s="4"/>
      <c r="AK46" s="4">
        <v>0</v>
      </c>
      <c r="AL46" s="4"/>
      <c r="AM46" s="4">
        <v>0</v>
      </c>
      <c r="AN46" s="4"/>
      <c r="AO46" s="4">
        <v>0</v>
      </c>
      <c r="AP46" s="4"/>
      <c r="AQ46" s="57"/>
      <c r="AR46" s="4"/>
      <c r="AS46" s="58"/>
      <c r="AT46" s="58"/>
      <c r="AU46" s="58"/>
      <c r="AV46" s="59"/>
      <c r="AW46" s="4"/>
      <c r="AX46" s="58"/>
      <c r="AY46" s="58"/>
      <c r="AZ46" s="59"/>
      <c r="BA46" s="57"/>
      <c r="BB46" s="27" t="s">
        <v>82</v>
      </c>
      <c r="BC46" s="4" t="s">
        <v>83</v>
      </c>
      <c r="BD46" s="57"/>
      <c r="BE46" s="36" t="s">
        <v>494</v>
      </c>
      <c r="BF46" s="36" t="s">
        <v>494</v>
      </c>
      <c r="BG46" s="38" t="s">
        <v>494</v>
      </c>
      <c r="BH46" s="38" t="s">
        <v>494</v>
      </c>
      <c r="BI46" s="38" t="s">
        <v>494</v>
      </c>
      <c r="BJ46" s="38" t="s">
        <v>494</v>
      </c>
      <c r="BK46" s="38" t="s">
        <v>494</v>
      </c>
      <c r="BL46" s="37" t="s">
        <v>494</v>
      </c>
      <c r="BM46" s="57"/>
      <c r="BN46" s="27">
        <v>1975</v>
      </c>
      <c r="BO46" s="27">
        <v>975</v>
      </c>
      <c r="BP46" s="39">
        <v>1382500</v>
      </c>
      <c r="BQ46" s="50">
        <v>40</v>
      </c>
      <c r="BR46" s="37">
        <v>342138.35384615383</v>
      </c>
      <c r="BS46" s="37">
        <v>645742.35384615383</v>
      </c>
      <c r="BT46" s="37">
        <v>554320</v>
      </c>
      <c r="BU46" s="57"/>
      <c r="BV46" s="4" t="s">
        <v>133</v>
      </c>
      <c r="BW46" s="4" t="s">
        <v>85</v>
      </c>
      <c r="BX46" s="4" t="s">
        <v>133</v>
      </c>
      <c r="BY46" s="4"/>
    </row>
    <row r="47" spans="1:77" ht="28.8" x14ac:dyDescent="0.3">
      <c r="A47" s="27" t="s">
        <v>280</v>
      </c>
      <c r="B47" s="57"/>
      <c r="C47" s="31" t="s">
        <v>280</v>
      </c>
      <c r="D47" s="35">
        <v>51</v>
      </c>
      <c r="E47" s="4"/>
      <c r="F47" s="57"/>
      <c r="G47" s="27" t="s">
        <v>74</v>
      </c>
      <c r="H47" s="4"/>
      <c r="I47" s="4" t="s">
        <v>145</v>
      </c>
      <c r="J47" s="4" t="s">
        <v>129</v>
      </c>
      <c r="K47" s="16" t="s">
        <v>258</v>
      </c>
      <c r="L47" s="16" t="s">
        <v>281</v>
      </c>
      <c r="M47" s="70" t="s">
        <v>511</v>
      </c>
      <c r="N47" s="16" t="s">
        <v>272</v>
      </c>
      <c r="O47" s="4" t="s">
        <v>282</v>
      </c>
      <c r="P47" s="57"/>
      <c r="Q47" s="4" t="s">
        <v>132</v>
      </c>
      <c r="R47" s="4"/>
      <c r="S47" s="4">
        <v>0</v>
      </c>
      <c r="T47" s="4"/>
      <c r="U47" s="4">
        <v>0</v>
      </c>
      <c r="V47" s="4"/>
      <c r="W47" s="4">
        <v>0</v>
      </c>
      <c r="X47" s="4"/>
      <c r="Y47" s="27">
        <v>3</v>
      </c>
      <c r="Z47" s="4"/>
      <c r="AA47" s="4">
        <v>0</v>
      </c>
      <c r="AB47" s="4"/>
      <c r="AC47" s="4">
        <v>0</v>
      </c>
      <c r="AD47" s="4"/>
      <c r="AE47" s="4">
        <v>0</v>
      </c>
      <c r="AF47" s="4"/>
      <c r="AG47" s="4"/>
      <c r="AH47" s="4"/>
      <c r="AI47" s="4">
        <v>0</v>
      </c>
      <c r="AJ47" s="4"/>
      <c r="AK47" s="4">
        <v>0</v>
      </c>
      <c r="AL47" s="4"/>
      <c r="AM47" s="4">
        <v>0</v>
      </c>
      <c r="AN47" s="4"/>
      <c r="AO47" s="4">
        <v>0</v>
      </c>
      <c r="AP47" s="4"/>
      <c r="AQ47" s="57"/>
      <c r="AR47" s="4"/>
      <c r="AS47" s="58"/>
      <c r="AT47" s="58"/>
      <c r="AU47" s="58"/>
      <c r="AV47" s="59"/>
      <c r="AW47" s="4"/>
      <c r="AX47" s="58"/>
      <c r="AY47" s="58"/>
      <c r="AZ47" s="59"/>
      <c r="BA47" s="57"/>
      <c r="BB47" s="27" t="s">
        <v>82</v>
      </c>
      <c r="BC47" s="4" t="s">
        <v>83</v>
      </c>
      <c r="BD47" s="57"/>
      <c r="BE47" s="36" t="s">
        <v>494</v>
      </c>
      <c r="BF47" s="36" t="s">
        <v>494</v>
      </c>
      <c r="BG47" s="38" t="s">
        <v>494</v>
      </c>
      <c r="BH47" s="38" t="s">
        <v>494</v>
      </c>
      <c r="BI47" s="38" t="s">
        <v>494</v>
      </c>
      <c r="BJ47" s="38" t="s">
        <v>494</v>
      </c>
      <c r="BK47" s="38" t="s">
        <v>494</v>
      </c>
      <c r="BL47" s="37" t="s">
        <v>494</v>
      </c>
      <c r="BM47" s="57"/>
      <c r="BN47" s="27">
        <v>4</v>
      </c>
      <c r="BO47" s="27">
        <v>2</v>
      </c>
      <c r="BP47" s="39">
        <v>36000000</v>
      </c>
      <c r="BQ47" s="50">
        <v>40</v>
      </c>
      <c r="BR47" s="37">
        <v>333964.40000000002</v>
      </c>
      <c r="BS47" s="37">
        <v>637568.4</v>
      </c>
      <c r="BT47" s="37">
        <v>554320</v>
      </c>
      <c r="BU47" s="57"/>
      <c r="BV47" s="4" t="s">
        <v>133</v>
      </c>
      <c r="BW47" s="4" t="s">
        <v>85</v>
      </c>
      <c r="BX47" s="4" t="s">
        <v>133</v>
      </c>
      <c r="BY47" s="4"/>
    </row>
    <row r="48" spans="1:77" ht="72" x14ac:dyDescent="0.3">
      <c r="A48" s="31" t="s">
        <v>309</v>
      </c>
      <c r="B48" s="60"/>
      <c r="C48" s="31" t="s">
        <v>309</v>
      </c>
      <c r="D48" s="31">
        <v>61</v>
      </c>
      <c r="E48" s="67" t="s">
        <v>305</v>
      </c>
      <c r="F48" s="60"/>
      <c r="G48" s="31" t="s">
        <v>74</v>
      </c>
      <c r="H48" s="26"/>
      <c r="I48" s="26" t="s">
        <v>145</v>
      </c>
      <c r="J48" s="26" t="s">
        <v>129</v>
      </c>
      <c r="K48" s="26" t="s">
        <v>310</v>
      </c>
      <c r="L48" s="26" t="s">
        <v>496</v>
      </c>
      <c r="M48" s="70"/>
      <c r="N48" s="26" t="s">
        <v>312</v>
      </c>
      <c r="O48" s="26" t="s">
        <v>313</v>
      </c>
      <c r="P48" s="60"/>
      <c r="Q48" s="26" t="s">
        <v>132</v>
      </c>
      <c r="R48" s="26"/>
      <c r="S48" s="26">
        <v>0</v>
      </c>
      <c r="T48" s="26"/>
      <c r="U48" s="26">
        <v>0</v>
      </c>
      <c r="V48" s="26"/>
      <c r="W48" s="26">
        <v>0</v>
      </c>
      <c r="X48" s="26"/>
      <c r="Y48" s="31" t="e">
        <v>#N/A</v>
      </c>
      <c r="Z48" s="26"/>
      <c r="AA48" s="26">
        <v>0</v>
      </c>
      <c r="AB48" s="26"/>
      <c r="AC48" s="26">
        <v>0</v>
      </c>
      <c r="AD48" s="26"/>
      <c r="AE48" s="26">
        <v>0</v>
      </c>
      <c r="AF48" s="26"/>
      <c r="AG48" s="26"/>
      <c r="AH48" s="26"/>
      <c r="AI48" s="26">
        <v>0</v>
      </c>
      <c r="AJ48" s="26"/>
      <c r="AK48" s="26">
        <v>0</v>
      </c>
      <c r="AL48" s="26"/>
      <c r="AM48" s="26">
        <v>0</v>
      </c>
      <c r="AN48" s="26"/>
      <c r="AO48" s="26">
        <v>0</v>
      </c>
      <c r="AP48" s="26"/>
      <c r="AQ48" s="60"/>
      <c r="AR48" s="26"/>
      <c r="AS48" s="61"/>
      <c r="AT48" s="61"/>
      <c r="AU48" s="61"/>
      <c r="AV48" s="62"/>
      <c r="AW48" s="26"/>
      <c r="AX48" s="61"/>
      <c r="AY48" s="61"/>
      <c r="AZ48" s="62"/>
      <c r="BA48" s="60"/>
      <c r="BB48" s="31" t="s">
        <v>82</v>
      </c>
      <c r="BC48" s="26" t="s">
        <v>83</v>
      </c>
      <c r="BD48" s="60"/>
      <c r="BE48" s="41"/>
      <c r="BF48" s="41"/>
      <c r="BG48" s="42"/>
      <c r="BH48" s="42"/>
      <c r="BI48" s="42"/>
      <c r="BJ48" s="42"/>
      <c r="BK48" s="42"/>
      <c r="BL48" s="43"/>
      <c r="BM48" s="60"/>
      <c r="BN48" s="31"/>
      <c r="BO48" s="31"/>
      <c r="BP48" s="44"/>
      <c r="BQ48" s="51"/>
      <c r="BR48" s="43"/>
      <c r="BS48" s="43"/>
      <c r="BT48" s="43"/>
      <c r="BU48" s="60"/>
      <c r="BV48" s="26" t="s">
        <v>133</v>
      </c>
      <c r="BW48" s="26" t="s">
        <v>85</v>
      </c>
      <c r="BX48" s="26" t="s">
        <v>133</v>
      </c>
      <c r="BY48" s="26"/>
    </row>
    <row r="49" spans="1:77" ht="72" x14ac:dyDescent="0.3">
      <c r="A49" s="31" t="s">
        <v>314</v>
      </c>
      <c r="B49" s="60"/>
      <c r="C49" s="31" t="s">
        <v>314</v>
      </c>
      <c r="D49" s="31">
        <v>62</v>
      </c>
      <c r="E49" s="67" t="s">
        <v>305</v>
      </c>
      <c r="F49" s="60"/>
      <c r="G49" s="31" t="s">
        <v>74</v>
      </c>
      <c r="H49" s="26"/>
      <c r="I49" s="26" t="s">
        <v>145</v>
      </c>
      <c r="J49" s="26" t="s">
        <v>129</v>
      </c>
      <c r="K49" s="26" t="s">
        <v>310</v>
      </c>
      <c r="L49" s="26" t="s">
        <v>497</v>
      </c>
      <c r="M49" s="70"/>
      <c r="N49" s="26" t="s">
        <v>315</v>
      </c>
      <c r="O49" s="26" t="s">
        <v>316</v>
      </c>
      <c r="P49" s="60"/>
      <c r="Q49" s="26" t="s">
        <v>132</v>
      </c>
      <c r="R49" s="26"/>
      <c r="S49" s="26">
        <v>0</v>
      </c>
      <c r="T49" s="26"/>
      <c r="U49" s="26">
        <v>0</v>
      </c>
      <c r="V49" s="26"/>
      <c r="W49" s="26">
        <v>0</v>
      </c>
      <c r="X49" s="26"/>
      <c r="Y49" s="31" t="e">
        <v>#N/A</v>
      </c>
      <c r="Z49" s="26"/>
      <c r="AA49" s="26">
        <v>0</v>
      </c>
      <c r="AB49" s="26"/>
      <c r="AC49" s="26">
        <v>0</v>
      </c>
      <c r="AD49" s="26"/>
      <c r="AE49" s="26">
        <v>0</v>
      </c>
      <c r="AF49" s="26"/>
      <c r="AG49" s="26"/>
      <c r="AH49" s="26"/>
      <c r="AI49" s="26">
        <v>0</v>
      </c>
      <c r="AJ49" s="26"/>
      <c r="AK49" s="26">
        <v>0</v>
      </c>
      <c r="AL49" s="26"/>
      <c r="AM49" s="26">
        <v>0</v>
      </c>
      <c r="AN49" s="26"/>
      <c r="AO49" s="26">
        <v>0</v>
      </c>
      <c r="AP49" s="26"/>
      <c r="AQ49" s="60"/>
      <c r="AR49" s="26"/>
      <c r="AS49" s="61"/>
      <c r="AT49" s="61"/>
      <c r="AU49" s="61"/>
      <c r="AV49" s="62"/>
      <c r="AW49" s="26"/>
      <c r="AX49" s="61"/>
      <c r="AY49" s="61"/>
      <c r="AZ49" s="62"/>
      <c r="BA49" s="60"/>
      <c r="BB49" s="31" t="s">
        <v>82</v>
      </c>
      <c r="BC49" s="26" t="s">
        <v>83</v>
      </c>
      <c r="BD49" s="60"/>
      <c r="BE49" s="41"/>
      <c r="BF49" s="41"/>
      <c r="BG49" s="42"/>
      <c r="BH49" s="42"/>
      <c r="BI49" s="42"/>
      <c r="BJ49" s="42"/>
      <c r="BK49" s="42"/>
      <c r="BL49" s="43"/>
      <c r="BM49" s="60"/>
      <c r="BN49" s="31"/>
      <c r="BO49" s="31"/>
      <c r="BP49" s="44"/>
      <c r="BQ49" s="51"/>
      <c r="BR49" s="43"/>
      <c r="BS49" s="43"/>
      <c r="BT49" s="43"/>
      <c r="BU49" s="60"/>
      <c r="BV49" s="26" t="s">
        <v>133</v>
      </c>
      <c r="BW49" s="26" t="s">
        <v>85</v>
      </c>
      <c r="BX49" s="26" t="s">
        <v>133</v>
      </c>
      <c r="BY49" s="26"/>
    </row>
    <row r="50" spans="1:77" ht="129.6" x14ac:dyDescent="0.3">
      <c r="A50" s="27" t="s">
        <v>154</v>
      </c>
      <c r="B50" s="57"/>
      <c r="C50" s="31" t="s">
        <v>154</v>
      </c>
      <c r="D50" s="35">
        <v>17</v>
      </c>
      <c r="E50" s="4"/>
      <c r="F50" s="57"/>
      <c r="G50" s="27" t="s">
        <v>74</v>
      </c>
      <c r="H50" s="4"/>
      <c r="I50" s="4" t="s">
        <v>75</v>
      </c>
      <c r="J50" s="4" t="s">
        <v>152</v>
      </c>
      <c r="K50" s="16" t="s">
        <v>146</v>
      </c>
      <c r="L50" s="4" t="s">
        <v>155</v>
      </c>
      <c r="M50" s="70" t="s">
        <v>504</v>
      </c>
      <c r="N50" s="16" t="s">
        <v>156</v>
      </c>
      <c r="O50" s="4" t="s">
        <v>157</v>
      </c>
      <c r="P50" s="57"/>
      <c r="Q50" s="4" t="s">
        <v>149</v>
      </c>
      <c r="R50" s="4"/>
      <c r="S50" s="4">
        <v>0</v>
      </c>
      <c r="T50" s="4"/>
      <c r="U50" s="4">
        <v>0</v>
      </c>
      <c r="V50" s="4"/>
      <c r="W50" s="4">
        <v>0</v>
      </c>
      <c r="X50" s="4"/>
      <c r="Y50" s="17" t="s">
        <v>150</v>
      </c>
      <c r="Z50" s="4"/>
      <c r="AA50" s="4">
        <v>0</v>
      </c>
      <c r="AB50" s="4"/>
      <c r="AC50" s="4">
        <v>0</v>
      </c>
      <c r="AD50" s="4"/>
      <c r="AE50" s="4">
        <v>0</v>
      </c>
      <c r="AF50" s="4"/>
      <c r="AG50" s="4"/>
      <c r="AH50" s="4"/>
      <c r="AI50" s="4">
        <v>0</v>
      </c>
      <c r="AJ50" s="4"/>
      <c r="AK50" s="4">
        <v>0</v>
      </c>
      <c r="AL50" s="4"/>
      <c r="AM50" s="4">
        <v>0</v>
      </c>
      <c r="AN50" s="4"/>
      <c r="AO50" s="4">
        <v>0</v>
      </c>
      <c r="AP50" s="4"/>
      <c r="AQ50" s="57"/>
      <c r="AR50" s="4"/>
      <c r="AS50" s="58"/>
      <c r="AT50" s="58"/>
      <c r="AU50" s="58"/>
      <c r="AV50" s="59"/>
      <c r="AW50" s="4"/>
      <c r="AX50" s="58"/>
      <c r="AY50" s="58"/>
      <c r="AZ50" s="59"/>
      <c r="BA50" s="57"/>
      <c r="BB50" s="27" t="s">
        <v>82</v>
      </c>
      <c r="BC50" s="4" t="s">
        <v>158</v>
      </c>
      <c r="BD50" s="57"/>
      <c r="BE50" s="36">
        <v>213148</v>
      </c>
      <c r="BF50" s="36">
        <v>5646459</v>
      </c>
      <c r="BG50" s="38">
        <v>40</v>
      </c>
      <c r="BH50" s="38">
        <v>4</v>
      </c>
      <c r="BI50" s="38">
        <v>40</v>
      </c>
      <c r="BJ50" s="38">
        <v>1.1000000000000001</v>
      </c>
      <c r="BK50" s="38">
        <v>418</v>
      </c>
      <c r="BL50" s="37">
        <v>2190</v>
      </c>
      <c r="BM50" s="57"/>
      <c r="BN50" s="27" t="s">
        <v>494</v>
      </c>
      <c r="BO50" s="27" t="s">
        <v>494</v>
      </c>
      <c r="BP50" s="39" t="s">
        <v>494</v>
      </c>
      <c r="BQ50" s="50" t="s">
        <v>494</v>
      </c>
      <c r="BR50" s="37" t="s">
        <v>494</v>
      </c>
      <c r="BS50" s="37" t="s">
        <v>494</v>
      </c>
      <c r="BT50" s="37" t="s">
        <v>494</v>
      </c>
      <c r="BU50" s="57"/>
      <c r="BV50" s="4" t="s">
        <v>159</v>
      </c>
      <c r="BW50" s="4" t="s">
        <v>85</v>
      </c>
      <c r="BX50" s="4" t="s">
        <v>160</v>
      </c>
      <c r="BY50" s="4"/>
    </row>
    <row r="51" spans="1:77" ht="187.2" x14ac:dyDescent="0.3">
      <c r="A51" s="27" t="s">
        <v>166</v>
      </c>
      <c r="B51" s="57"/>
      <c r="C51" s="31" t="s">
        <v>166</v>
      </c>
      <c r="D51" s="35">
        <v>20</v>
      </c>
      <c r="E51" s="4"/>
      <c r="F51" s="57"/>
      <c r="G51" s="27" t="s">
        <v>74</v>
      </c>
      <c r="H51" s="4"/>
      <c r="I51" s="4" t="s">
        <v>75</v>
      </c>
      <c r="J51" s="4" t="s">
        <v>152</v>
      </c>
      <c r="K51" s="4" t="s">
        <v>146</v>
      </c>
      <c r="L51" s="16" t="s">
        <v>167</v>
      </c>
      <c r="M51" s="70" t="s">
        <v>504</v>
      </c>
      <c r="N51" s="16" t="s">
        <v>163</v>
      </c>
      <c r="O51" s="4" t="s">
        <v>168</v>
      </c>
      <c r="P51" s="57"/>
      <c r="Q51" s="4" t="s">
        <v>149</v>
      </c>
      <c r="R51" s="4"/>
      <c r="S51" s="4">
        <v>0</v>
      </c>
      <c r="T51" s="4"/>
      <c r="U51" s="4">
        <v>0</v>
      </c>
      <c r="V51" s="4"/>
      <c r="W51" s="4">
        <v>0</v>
      </c>
      <c r="X51" s="4"/>
      <c r="Y51" s="17" t="s">
        <v>150</v>
      </c>
      <c r="Z51" s="4"/>
      <c r="AA51" s="4">
        <v>0</v>
      </c>
      <c r="AB51" s="4"/>
      <c r="AC51" s="4">
        <v>0</v>
      </c>
      <c r="AD51" s="4"/>
      <c r="AE51" s="4">
        <v>0</v>
      </c>
      <c r="AF51" s="4"/>
      <c r="AG51" s="4"/>
      <c r="AH51" s="4"/>
      <c r="AI51" s="4">
        <v>0</v>
      </c>
      <c r="AJ51" s="4"/>
      <c r="AK51" s="4">
        <v>0</v>
      </c>
      <c r="AL51" s="4"/>
      <c r="AM51" s="4">
        <v>0</v>
      </c>
      <c r="AN51" s="4"/>
      <c r="AO51" s="4">
        <v>0</v>
      </c>
      <c r="AP51" s="4"/>
      <c r="AQ51" s="57"/>
      <c r="AR51" s="4"/>
      <c r="AS51" s="58"/>
      <c r="AT51" s="58"/>
      <c r="AU51" s="58"/>
      <c r="AV51" s="59"/>
      <c r="AW51" s="4"/>
      <c r="AX51" s="58"/>
      <c r="AY51" s="58"/>
      <c r="AZ51" s="59"/>
      <c r="BA51" s="57"/>
      <c r="BB51" s="27" t="s">
        <v>82</v>
      </c>
      <c r="BC51" s="4" t="s">
        <v>169</v>
      </c>
      <c r="BD51" s="57"/>
      <c r="BE51" s="36">
        <v>55466</v>
      </c>
      <c r="BF51" s="36">
        <v>1684280</v>
      </c>
      <c r="BG51" s="38">
        <v>40</v>
      </c>
      <c r="BH51" s="38">
        <v>4</v>
      </c>
      <c r="BI51" s="38">
        <v>40</v>
      </c>
      <c r="BJ51" s="38">
        <v>1.1000000000000001</v>
      </c>
      <c r="BK51" s="38">
        <v>9</v>
      </c>
      <c r="BL51" s="37">
        <v>2190</v>
      </c>
      <c r="BM51" s="57"/>
      <c r="BN51" s="27" t="s">
        <v>494</v>
      </c>
      <c r="BO51" s="27" t="s">
        <v>494</v>
      </c>
      <c r="BP51" s="39" t="s">
        <v>494</v>
      </c>
      <c r="BQ51" s="50" t="s">
        <v>494</v>
      </c>
      <c r="BR51" s="37" t="s">
        <v>494</v>
      </c>
      <c r="BS51" s="37" t="s">
        <v>494</v>
      </c>
      <c r="BT51" s="37" t="s">
        <v>494</v>
      </c>
      <c r="BU51" s="57"/>
      <c r="BV51" s="4" t="s">
        <v>159</v>
      </c>
      <c r="BW51" s="4" t="s">
        <v>85</v>
      </c>
      <c r="BX51" s="4" t="s">
        <v>160</v>
      </c>
      <c r="BY51" s="4"/>
    </row>
    <row r="52" spans="1:77" ht="187.2" x14ac:dyDescent="0.3">
      <c r="A52" s="27" t="s">
        <v>170</v>
      </c>
      <c r="B52" s="57"/>
      <c r="C52" s="31" t="s">
        <v>170</v>
      </c>
      <c r="D52" s="35">
        <v>21</v>
      </c>
      <c r="E52" s="4"/>
      <c r="F52" s="57"/>
      <c r="G52" s="27" t="s">
        <v>74</v>
      </c>
      <c r="H52" s="4"/>
      <c r="I52" s="4" t="s">
        <v>75</v>
      </c>
      <c r="J52" s="4" t="s">
        <v>152</v>
      </c>
      <c r="K52" s="4" t="s">
        <v>146</v>
      </c>
      <c r="L52" s="16" t="s">
        <v>171</v>
      </c>
      <c r="M52" s="70" t="s">
        <v>504</v>
      </c>
      <c r="N52" s="16" t="s">
        <v>163</v>
      </c>
      <c r="O52" s="4" t="s">
        <v>172</v>
      </c>
      <c r="P52" s="57"/>
      <c r="Q52" s="4" t="s">
        <v>149</v>
      </c>
      <c r="R52" s="4"/>
      <c r="S52" s="4">
        <v>0</v>
      </c>
      <c r="T52" s="4"/>
      <c r="U52" s="4">
        <v>0</v>
      </c>
      <c r="V52" s="4"/>
      <c r="W52" s="4">
        <v>0</v>
      </c>
      <c r="X52" s="4"/>
      <c r="Y52" s="27" t="s">
        <v>150</v>
      </c>
      <c r="Z52" s="4"/>
      <c r="AA52" s="4">
        <v>0</v>
      </c>
      <c r="AB52" s="4"/>
      <c r="AC52" s="4">
        <v>0</v>
      </c>
      <c r="AD52" s="4"/>
      <c r="AE52" s="4">
        <v>0</v>
      </c>
      <c r="AF52" s="4"/>
      <c r="AG52" s="4"/>
      <c r="AH52" s="4"/>
      <c r="AI52" s="4">
        <v>0</v>
      </c>
      <c r="AJ52" s="4"/>
      <c r="AK52" s="4">
        <v>0</v>
      </c>
      <c r="AL52" s="4"/>
      <c r="AM52" s="4">
        <v>0</v>
      </c>
      <c r="AN52" s="4"/>
      <c r="AO52" s="4">
        <v>0</v>
      </c>
      <c r="AP52" s="4"/>
      <c r="AQ52" s="57"/>
      <c r="AR52" s="4"/>
      <c r="AS52" s="58"/>
      <c r="AT52" s="58"/>
      <c r="AU52" s="58"/>
      <c r="AV52" s="59"/>
      <c r="AW52" s="4"/>
      <c r="AX52" s="58"/>
      <c r="AY52" s="58"/>
      <c r="AZ52" s="59"/>
      <c r="BA52" s="57"/>
      <c r="BB52" s="27" t="s">
        <v>82</v>
      </c>
      <c r="BC52" s="4" t="s">
        <v>158</v>
      </c>
      <c r="BD52" s="57"/>
      <c r="BE52" s="36">
        <v>4775</v>
      </c>
      <c r="BF52" s="36">
        <v>1684280</v>
      </c>
      <c r="BG52" s="38">
        <v>40</v>
      </c>
      <c r="BH52" s="38">
        <v>4</v>
      </c>
      <c r="BI52" s="38">
        <v>40</v>
      </c>
      <c r="BJ52" s="38">
        <v>1.1000000000000001</v>
      </c>
      <c r="BK52" s="38">
        <v>3</v>
      </c>
      <c r="BL52" s="37">
        <v>2190</v>
      </c>
      <c r="BM52" s="57"/>
      <c r="BN52" s="27" t="s">
        <v>494</v>
      </c>
      <c r="BO52" s="27" t="s">
        <v>494</v>
      </c>
      <c r="BP52" s="39" t="s">
        <v>494</v>
      </c>
      <c r="BQ52" s="50" t="s">
        <v>494</v>
      </c>
      <c r="BR52" s="37" t="s">
        <v>494</v>
      </c>
      <c r="BS52" s="37" t="s">
        <v>494</v>
      </c>
      <c r="BT52" s="37" t="s">
        <v>494</v>
      </c>
      <c r="BU52" s="57"/>
      <c r="BV52" s="4" t="s">
        <v>159</v>
      </c>
      <c r="BW52" s="4" t="s">
        <v>85</v>
      </c>
      <c r="BX52" s="4" t="s">
        <v>160</v>
      </c>
      <c r="BY52" s="4"/>
    </row>
    <row r="53" spans="1:77" ht="28.8" x14ac:dyDescent="0.3">
      <c r="A53" s="27" t="s">
        <v>137</v>
      </c>
      <c r="B53" s="57"/>
      <c r="C53" s="31" t="s">
        <v>137</v>
      </c>
      <c r="D53" s="35">
        <v>13</v>
      </c>
      <c r="E53" s="4"/>
      <c r="F53" s="57"/>
      <c r="G53" s="27" t="s">
        <v>74</v>
      </c>
      <c r="H53" s="4"/>
      <c r="I53" s="4" t="s">
        <v>75</v>
      </c>
      <c r="J53" s="4" t="s">
        <v>112</v>
      </c>
      <c r="K53" s="16" t="s">
        <v>113</v>
      </c>
      <c r="L53" s="16" t="s">
        <v>138</v>
      </c>
      <c r="M53" s="70" t="s">
        <v>505</v>
      </c>
      <c r="N53" s="34" t="s">
        <v>79</v>
      </c>
      <c r="O53" s="4"/>
      <c r="P53" s="57"/>
      <c r="Q53" s="4" t="s">
        <v>115</v>
      </c>
      <c r="R53" s="4"/>
      <c r="S53" s="4">
        <v>0</v>
      </c>
      <c r="T53" s="4"/>
      <c r="U53" s="4">
        <v>0</v>
      </c>
      <c r="V53" s="4"/>
      <c r="W53" s="4">
        <v>0</v>
      </c>
      <c r="X53" s="4"/>
      <c r="Y53" s="27">
        <v>2</v>
      </c>
      <c r="Z53" s="4"/>
      <c r="AA53" s="4">
        <v>0</v>
      </c>
      <c r="AB53" s="4"/>
      <c r="AC53" s="4">
        <v>0</v>
      </c>
      <c r="AD53" s="4"/>
      <c r="AE53" s="4">
        <v>0</v>
      </c>
      <c r="AF53" s="4"/>
      <c r="AG53" s="4"/>
      <c r="AH53" s="4"/>
      <c r="AI53" s="4">
        <v>0</v>
      </c>
      <c r="AJ53" s="4"/>
      <c r="AK53" s="4">
        <v>0</v>
      </c>
      <c r="AL53" s="4"/>
      <c r="AM53" s="4">
        <v>0</v>
      </c>
      <c r="AN53" s="4"/>
      <c r="AO53" s="4">
        <v>0</v>
      </c>
      <c r="AP53" s="4"/>
      <c r="AQ53" s="57"/>
      <c r="AR53" s="4"/>
      <c r="AS53" s="58"/>
      <c r="AT53" s="58"/>
      <c r="AU53" s="58"/>
      <c r="AV53" s="59"/>
      <c r="AW53" s="4"/>
      <c r="AX53" s="58"/>
      <c r="AY53" s="58"/>
      <c r="AZ53" s="59"/>
      <c r="BA53" s="57"/>
      <c r="BB53" s="27" t="s">
        <v>82</v>
      </c>
      <c r="BC53" s="4" t="s">
        <v>139</v>
      </c>
      <c r="BD53" s="57"/>
      <c r="BE53" s="36">
        <v>722400</v>
      </c>
      <c r="BF53" s="36">
        <v>30000000</v>
      </c>
      <c r="BG53" s="38">
        <v>30</v>
      </c>
      <c r="BH53" s="38">
        <v>2</v>
      </c>
      <c r="BI53" s="38">
        <v>30</v>
      </c>
      <c r="BJ53" s="38">
        <v>1</v>
      </c>
      <c r="BK53" s="38">
        <v>31</v>
      </c>
      <c r="BL53" s="37">
        <v>2097</v>
      </c>
      <c r="BM53" s="57"/>
      <c r="BN53" s="27" t="s">
        <v>494</v>
      </c>
      <c r="BO53" s="27" t="s">
        <v>494</v>
      </c>
      <c r="BP53" s="39" t="s">
        <v>494</v>
      </c>
      <c r="BQ53" s="50" t="s">
        <v>494</v>
      </c>
      <c r="BR53" s="37" t="s">
        <v>494</v>
      </c>
      <c r="BS53" s="37" t="s">
        <v>494</v>
      </c>
      <c r="BT53" s="37" t="s">
        <v>494</v>
      </c>
      <c r="BU53" s="57"/>
      <c r="BV53" s="4" t="s">
        <v>116</v>
      </c>
      <c r="BW53" s="4" t="s">
        <v>85</v>
      </c>
      <c r="BX53" s="4" t="s">
        <v>116</v>
      </c>
      <c r="BY53" s="4"/>
    </row>
    <row r="54" spans="1:77" ht="28.8" x14ac:dyDescent="0.3">
      <c r="A54" s="27" t="s">
        <v>140</v>
      </c>
      <c r="B54" s="57"/>
      <c r="C54" s="31" t="s">
        <v>140</v>
      </c>
      <c r="D54" s="35">
        <v>14</v>
      </c>
      <c r="E54" s="4"/>
      <c r="F54" s="57"/>
      <c r="G54" s="27" t="s">
        <v>74</v>
      </c>
      <c r="H54" s="4"/>
      <c r="I54" s="4" t="s">
        <v>75</v>
      </c>
      <c r="J54" s="4" t="s">
        <v>112</v>
      </c>
      <c r="K54" s="16" t="s">
        <v>113</v>
      </c>
      <c r="L54" s="16" t="s">
        <v>141</v>
      </c>
      <c r="M54" s="70" t="s">
        <v>505</v>
      </c>
      <c r="N54" s="34" t="s">
        <v>79</v>
      </c>
      <c r="O54" s="4"/>
      <c r="P54" s="57"/>
      <c r="Q54" s="4" t="s">
        <v>115</v>
      </c>
      <c r="R54" s="4"/>
      <c r="S54" s="4">
        <v>0</v>
      </c>
      <c r="T54" s="4"/>
      <c r="U54" s="4">
        <v>0</v>
      </c>
      <c r="V54" s="4"/>
      <c r="W54" s="4">
        <v>0</v>
      </c>
      <c r="X54" s="4"/>
      <c r="Y54" s="27">
        <v>2</v>
      </c>
      <c r="Z54" s="4"/>
      <c r="AA54" s="4">
        <v>0</v>
      </c>
      <c r="AB54" s="4"/>
      <c r="AC54" s="4">
        <v>0</v>
      </c>
      <c r="AD54" s="4"/>
      <c r="AE54" s="4">
        <v>0</v>
      </c>
      <c r="AF54" s="4"/>
      <c r="AG54" s="4"/>
      <c r="AH54" s="4"/>
      <c r="AI54" s="4">
        <v>0</v>
      </c>
      <c r="AJ54" s="4"/>
      <c r="AK54" s="4">
        <v>0</v>
      </c>
      <c r="AL54" s="4"/>
      <c r="AM54" s="4">
        <v>0</v>
      </c>
      <c r="AN54" s="4"/>
      <c r="AO54" s="4">
        <v>0</v>
      </c>
      <c r="AP54" s="4"/>
      <c r="AQ54" s="57"/>
      <c r="AR54" s="4"/>
      <c r="AS54" s="58"/>
      <c r="AT54" s="58"/>
      <c r="AU54" s="58"/>
      <c r="AV54" s="59"/>
      <c r="AW54" s="4"/>
      <c r="AX54" s="58"/>
      <c r="AY54" s="58"/>
      <c r="AZ54" s="59"/>
      <c r="BA54" s="57"/>
      <c r="BB54" s="27" t="s">
        <v>82</v>
      </c>
      <c r="BC54" s="4" t="s">
        <v>142</v>
      </c>
      <c r="BD54" s="57"/>
      <c r="BE54" s="36">
        <v>1030381</v>
      </c>
      <c r="BF54" s="36">
        <v>30000000</v>
      </c>
      <c r="BG54" s="38">
        <v>30</v>
      </c>
      <c r="BH54" s="38">
        <v>2</v>
      </c>
      <c r="BI54" s="38">
        <v>30</v>
      </c>
      <c r="BJ54" s="38">
        <v>1</v>
      </c>
      <c r="BK54" s="38">
        <v>152</v>
      </c>
      <c r="BL54" s="37">
        <v>2588</v>
      </c>
      <c r="BM54" s="57"/>
      <c r="BN54" s="27" t="s">
        <v>494</v>
      </c>
      <c r="BO54" s="27" t="s">
        <v>494</v>
      </c>
      <c r="BP54" s="39" t="s">
        <v>494</v>
      </c>
      <c r="BQ54" s="50" t="s">
        <v>494</v>
      </c>
      <c r="BR54" s="37" t="s">
        <v>494</v>
      </c>
      <c r="BS54" s="37" t="s">
        <v>494</v>
      </c>
      <c r="BT54" s="37" t="s">
        <v>494</v>
      </c>
      <c r="BU54" s="57"/>
      <c r="BV54" s="4" t="s">
        <v>116</v>
      </c>
      <c r="BW54" s="4" t="s">
        <v>85</v>
      </c>
      <c r="BX54" s="4" t="s">
        <v>116</v>
      </c>
      <c r="BY54" s="4"/>
    </row>
    <row r="55" spans="1:77" ht="28.8" x14ac:dyDescent="0.3">
      <c r="A55" s="27" t="s">
        <v>220</v>
      </c>
      <c r="B55" s="57"/>
      <c r="C55" s="31" t="s">
        <v>220</v>
      </c>
      <c r="D55" s="35">
        <v>34</v>
      </c>
      <c r="E55" s="4"/>
      <c r="F55" s="57"/>
      <c r="G55" s="27" t="s">
        <v>74</v>
      </c>
      <c r="H55" s="4"/>
      <c r="I55" s="4" t="s">
        <v>145</v>
      </c>
      <c r="J55" s="34" t="s">
        <v>93</v>
      </c>
      <c r="K55" s="16" t="s">
        <v>216</v>
      </c>
      <c r="L55" s="16" t="s">
        <v>221</v>
      </c>
      <c r="M55" s="70" t="s">
        <v>511</v>
      </c>
      <c r="N55" s="16" t="s">
        <v>222</v>
      </c>
      <c r="O55" s="4"/>
      <c r="P55" s="57"/>
      <c r="Q55" s="4" t="s">
        <v>205</v>
      </c>
      <c r="R55" s="4"/>
      <c r="S55" s="4">
        <v>0</v>
      </c>
      <c r="T55" s="4"/>
      <c r="U55" s="4">
        <v>0</v>
      </c>
      <c r="V55" s="4"/>
      <c r="W55" s="4">
        <v>0</v>
      </c>
      <c r="X55" s="4"/>
      <c r="Y55" s="27" t="s">
        <v>97</v>
      </c>
      <c r="Z55" s="4"/>
      <c r="AA55" s="4">
        <v>0</v>
      </c>
      <c r="AB55" s="4"/>
      <c r="AC55" s="4">
        <v>0</v>
      </c>
      <c r="AD55" s="4"/>
      <c r="AE55" s="4">
        <v>0</v>
      </c>
      <c r="AF55" s="4"/>
      <c r="AG55" s="4"/>
      <c r="AH55" s="4"/>
      <c r="AI55" s="4">
        <v>0</v>
      </c>
      <c r="AJ55" s="4"/>
      <c r="AK55" s="4">
        <v>0</v>
      </c>
      <c r="AL55" s="4"/>
      <c r="AM55" s="4">
        <v>0</v>
      </c>
      <c r="AN55" s="4"/>
      <c r="AO55" s="4">
        <v>0</v>
      </c>
      <c r="AP55" s="4"/>
      <c r="AQ55" s="57"/>
      <c r="AR55" s="4"/>
      <c r="AS55" s="58"/>
      <c r="AT55" s="58"/>
      <c r="AU55" s="58"/>
      <c r="AV55" s="59"/>
      <c r="AW55" s="4"/>
      <c r="AX55" s="58"/>
      <c r="AY55" s="58"/>
      <c r="AZ55" s="59"/>
      <c r="BA55" s="57"/>
      <c r="BB55" s="27" t="s">
        <v>82</v>
      </c>
      <c r="BC55" s="4" t="s">
        <v>126</v>
      </c>
      <c r="BD55" s="57"/>
      <c r="BE55" s="36" t="s">
        <v>494</v>
      </c>
      <c r="BF55" s="36" t="s">
        <v>494</v>
      </c>
      <c r="BG55" s="38" t="s">
        <v>494</v>
      </c>
      <c r="BH55" s="38" t="s">
        <v>494</v>
      </c>
      <c r="BI55" s="38" t="s">
        <v>494</v>
      </c>
      <c r="BJ55" s="38" t="s">
        <v>494</v>
      </c>
      <c r="BK55" s="38" t="s">
        <v>494</v>
      </c>
      <c r="BL55" s="37" t="s">
        <v>494</v>
      </c>
      <c r="BM55" s="57"/>
      <c r="BN55" s="27">
        <v>3638</v>
      </c>
      <c r="BO55" s="27">
        <v>2938</v>
      </c>
      <c r="BP55" s="39">
        <v>2728500</v>
      </c>
      <c r="BQ55" s="50">
        <v>40</v>
      </c>
      <c r="BR55" s="37">
        <v>24881.106535057857</v>
      </c>
      <c r="BS55" s="37">
        <v>107771.10653505786</v>
      </c>
      <c r="BT55" s="37">
        <v>184750</v>
      </c>
      <c r="BU55" s="57"/>
      <c r="BV55" s="4" t="s">
        <v>116</v>
      </c>
      <c r="BW55" s="4" t="s">
        <v>85</v>
      </c>
      <c r="BX55" s="4" t="s">
        <v>116</v>
      </c>
      <c r="BY55" s="4"/>
    </row>
    <row r="56" spans="1:77" ht="28.8" x14ac:dyDescent="0.3">
      <c r="A56" s="27" t="s">
        <v>223</v>
      </c>
      <c r="B56" s="57"/>
      <c r="C56" s="31" t="s">
        <v>223</v>
      </c>
      <c r="D56" s="35">
        <v>35</v>
      </c>
      <c r="E56" s="4"/>
      <c r="F56" s="57"/>
      <c r="G56" s="27" t="s">
        <v>74</v>
      </c>
      <c r="H56" s="4"/>
      <c r="I56" s="4" t="s">
        <v>145</v>
      </c>
      <c r="J56" s="34" t="s">
        <v>93</v>
      </c>
      <c r="K56" s="16" t="s">
        <v>216</v>
      </c>
      <c r="L56" s="16" t="s">
        <v>224</v>
      </c>
      <c r="M56" s="70" t="s">
        <v>511</v>
      </c>
      <c r="N56" s="16" t="s">
        <v>225</v>
      </c>
      <c r="O56" s="4"/>
      <c r="P56" s="57"/>
      <c r="Q56" s="16" t="s">
        <v>205</v>
      </c>
      <c r="R56" s="4"/>
      <c r="S56" s="4">
        <v>0</v>
      </c>
      <c r="T56" s="4"/>
      <c r="U56" s="4">
        <v>0</v>
      </c>
      <c r="V56" s="4"/>
      <c r="W56" s="4">
        <v>0</v>
      </c>
      <c r="X56" s="4"/>
      <c r="Y56" s="17" t="s">
        <v>97</v>
      </c>
      <c r="Z56" s="4"/>
      <c r="AA56" s="4">
        <v>0</v>
      </c>
      <c r="AB56" s="4"/>
      <c r="AC56" s="4">
        <v>0</v>
      </c>
      <c r="AD56" s="4"/>
      <c r="AE56" s="4">
        <v>0</v>
      </c>
      <c r="AF56" s="4"/>
      <c r="AG56" s="4"/>
      <c r="AH56" s="4"/>
      <c r="AI56" s="4">
        <v>0</v>
      </c>
      <c r="AJ56" s="4"/>
      <c r="AK56" s="4">
        <v>0</v>
      </c>
      <c r="AL56" s="4"/>
      <c r="AM56" s="4">
        <v>0</v>
      </c>
      <c r="AN56" s="4"/>
      <c r="AO56" s="4">
        <v>0</v>
      </c>
      <c r="AP56" s="4"/>
      <c r="AQ56" s="57"/>
      <c r="AR56" s="4"/>
      <c r="AS56" s="58"/>
      <c r="AT56" s="58"/>
      <c r="AU56" s="58"/>
      <c r="AV56" s="59"/>
      <c r="AW56" s="4"/>
      <c r="AX56" s="58"/>
      <c r="AY56" s="58"/>
      <c r="AZ56" s="59"/>
      <c r="BA56" s="57"/>
      <c r="BB56" s="27" t="s">
        <v>82</v>
      </c>
      <c r="BC56" s="4" t="s">
        <v>126</v>
      </c>
      <c r="BD56" s="57"/>
      <c r="BE56" s="36" t="s">
        <v>494</v>
      </c>
      <c r="BF56" s="36" t="s">
        <v>494</v>
      </c>
      <c r="BG56" s="38" t="s">
        <v>494</v>
      </c>
      <c r="BH56" s="38" t="s">
        <v>494</v>
      </c>
      <c r="BI56" s="38" t="s">
        <v>494</v>
      </c>
      <c r="BJ56" s="38" t="s">
        <v>494</v>
      </c>
      <c r="BK56" s="38" t="s">
        <v>494</v>
      </c>
      <c r="BL56" s="37" t="s">
        <v>494</v>
      </c>
      <c r="BM56" s="57"/>
      <c r="BN56" s="27">
        <v>4867</v>
      </c>
      <c r="BO56" s="27">
        <v>4167</v>
      </c>
      <c r="BP56" s="39">
        <v>3650250</v>
      </c>
      <c r="BQ56" s="50">
        <v>40</v>
      </c>
      <c r="BR56" s="37">
        <v>18765.126349892002</v>
      </c>
      <c r="BS56" s="37">
        <v>101655.126349892</v>
      </c>
      <c r="BT56" s="37">
        <v>184750</v>
      </c>
      <c r="BU56" s="57"/>
      <c r="BV56" s="4" t="s">
        <v>116</v>
      </c>
      <c r="BW56" s="4" t="s">
        <v>85</v>
      </c>
      <c r="BX56" s="4" t="s">
        <v>116</v>
      </c>
      <c r="BY56" s="4"/>
    </row>
    <row r="57" spans="1:77" ht="28.8" x14ac:dyDescent="0.3">
      <c r="A57" s="27" t="s">
        <v>183</v>
      </c>
      <c r="B57" s="57"/>
      <c r="C57" s="31" t="s">
        <v>183</v>
      </c>
      <c r="D57" s="35">
        <v>24</v>
      </c>
      <c r="E57" s="4"/>
      <c r="F57" s="57"/>
      <c r="G57" s="27" t="s">
        <v>74</v>
      </c>
      <c r="H57" s="4"/>
      <c r="I57" s="4" t="s">
        <v>145</v>
      </c>
      <c r="J57" s="4" t="s">
        <v>76</v>
      </c>
      <c r="K57" s="16" t="s">
        <v>175</v>
      </c>
      <c r="L57" s="16" t="s">
        <v>184</v>
      </c>
      <c r="M57" s="70" t="s">
        <v>507</v>
      </c>
      <c r="N57" s="16" t="s">
        <v>181</v>
      </c>
      <c r="O57" s="4" t="s">
        <v>185</v>
      </c>
      <c r="P57" s="57"/>
      <c r="Q57" s="4" t="s">
        <v>81</v>
      </c>
      <c r="R57" s="4"/>
      <c r="S57" s="4">
        <v>0</v>
      </c>
      <c r="T57" s="4"/>
      <c r="U57" s="4">
        <v>0</v>
      </c>
      <c r="V57" s="4"/>
      <c r="W57" s="4">
        <v>0</v>
      </c>
      <c r="X57" s="4"/>
      <c r="Y57" s="27">
        <v>1</v>
      </c>
      <c r="Z57" s="4"/>
      <c r="AA57" s="4">
        <v>0</v>
      </c>
      <c r="AB57" s="4"/>
      <c r="AC57" s="4">
        <v>0</v>
      </c>
      <c r="AD57" s="4"/>
      <c r="AE57" s="4">
        <v>0</v>
      </c>
      <c r="AF57" s="4"/>
      <c r="AG57" s="4"/>
      <c r="AH57" s="4"/>
      <c r="AI57" s="4">
        <v>0</v>
      </c>
      <c r="AJ57" s="4"/>
      <c r="AK57" s="4">
        <v>0</v>
      </c>
      <c r="AL57" s="4"/>
      <c r="AM57" s="4">
        <v>0</v>
      </c>
      <c r="AN57" s="4"/>
      <c r="AO57" s="4">
        <v>0</v>
      </c>
      <c r="AP57" s="4"/>
      <c r="AQ57" s="57"/>
      <c r="AR57" s="4"/>
      <c r="AS57" s="58"/>
      <c r="AT57" s="58"/>
      <c r="AU57" s="58"/>
      <c r="AV57" s="59"/>
      <c r="AW57" s="4"/>
      <c r="AX57" s="58"/>
      <c r="AY57" s="58"/>
      <c r="AZ57" s="59"/>
      <c r="BA57" s="57"/>
      <c r="BB57" s="27" t="s">
        <v>104</v>
      </c>
      <c r="BC57" s="4"/>
      <c r="BD57" s="57"/>
      <c r="BE57" s="36">
        <v>425000</v>
      </c>
      <c r="BF57" s="36">
        <v>7182000</v>
      </c>
      <c r="BG57" s="38">
        <v>30</v>
      </c>
      <c r="BH57" s="38">
        <v>26</v>
      </c>
      <c r="BI57" s="38">
        <v>30</v>
      </c>
      <c r="BJ57" s="38">
        <v>3</v>
      </c>
      <c r="BK57" s="38">
        <v>4380</v>
      </c>
      <c r="BL57" s="37">
        <v>4380</v>
      </c>
      <c r="BM57" s="57"/>
      <c r="BN57" s="27" t="s">
        <v>494</v>
      </c>
      <c r="BO57" s="27" t="s">
        <v>494</v>
      </c>
      <c r="BP57" s="39" t="s">
        <v>494</v>
      </c>
      <c r="BQ57" s="50" t="s">
        <v>494</v>
      </c>
      <c r="BR57" s="37" t="s">
        <v>494</v>
      </c>
      <c r="BS57" s="37" t="s">
        <v>494</v>
      </c>
      <c r="BT57" s="37" t="s">
        <v>494</v>
      </c>
      <c r="BU57" s="57"/>
      <c r="BV57" s="4" t="s">
        <v>84</v>
      </c>
      <c r="BW57" s="4" t="s">
        <v>85</v>
      </c>
      <c r="BX57" s="4" t="s">
        <v>84</v>
      </c>
      <c r="BY57" s="4"/>
    </row>
    <row r="58" spans="1:77" ht="28.8" x14ac:dyDescent="0.3">
      <c r="A58" s="27" t="s">
        <v>179</v>
      </c>
      <c r="B58" s="57"/>
      <c r="C58" s="31" t="s">
        <v>179</v>
      </c>
      <c r="D58" s="35">
        <v>23</v>
      </c>
      <c r="E58" s="4"/>
      <c r="F58" s="57"/>
      <c r="G58" s="27" t="s">
        <v>74</v>
      </c>
      <c r="H58" s="4"/>
      <c r="I58" s="4" t="s">
        <v>145</v>
      </c>
      <c r="J58" s="4" t="s">
        <v>76</v>
      </c>
      <c r="K58" s="16" t="s">
        <v>175</v>
      </c>
      <c r="L58" s="16" t="s">
        <v>180</v>
      </c>
      <c r="M58" s="70" t="s">
        <v>507</v>
      </c>
      <c r="N58" s="16" t="s">
        <v>181</v>
      </c>
      <c r="O58" s="4" t="s">
        <v>182</v>
      </c>
      <c r="P58" s="57"/>
      <c r="Q58" s="4" t="s">
        <v>81</v>
      </c>
      <c r="R58" s="4"/>
      <c r="S58" s="4">
        <v>0</v>
      </c>
      <c r="T58" s="4"/>
      <c r="U58" s="4">
        <v>0</v>
      </c>
      <c r="V58" s="4"/>
      <c r="W58" s="4">
        <v>0</v>
      </c>
      <c r="X58" s="4"/>
      <c r="Y58" s="27">
        <v>1</v>
      </c>
      <c r="Z58" s="4"/>
      <c r="AA58" s="4">
        <v>0</v>
      </c>
      <c r="AB58" s="4"/>
      <c r="AC58" s="4">
        <v>0</v>
      </c>
      <c r="AD58" s="4"/>
      <c r="AE58" s="4">
        <v>0</v>
      </c>
      <c r="AF58" s="4"/>
      <c r="AG58" s="4"/>
      <c r="AH58" s="4"/>
      <c r="AI58" s="4">
        <v>0</v>
      </c>
      <c r="AJ58" s="4"/>
      <c r="AK58" s="4">
        <v>0</v>
      </c>
      <c r="AL58" s="4"/>
      <c r="AM58" s="4">
        <v>0</v>
      </c>
      <c r="AN58" s="4"/>
      <c r="AO58" s="4">
        <v>0</v>
      </c>
      <c r="AP58" s="4"/>
      <c r="AQ58" s="57"/>
      <c r="AR58" s="4"/>
      <c r="AS58" s="58"/>
      <c r="AT58" s="58"/>
      <c r="AU58" s="58"/>
      <c r="AV58" s="59"/>
      <c r="AW58" s="4"/>
      <c r="AX58" s="58"/>
      <c r="AY58" s="58"/>
      <c r="AZ58" s="59"/>
      <c r="BA58" s="57"/>
      <c r="BB58" s="27" t="s">
        <v>104</v>
      </c>
      <c r="BC58" s="4"/>
      <c r="BD58" s="57"/>
      <c r="BE58" s="36">
        <v>475000</v>
      </c>
      <c r="BF58" s="36">
        <v>7182000</v>
      </c>
      <c r="BG58" s="38">
        <v>30</v>
      </c>
      <c r="BH58" s="38">
        <v>31</v>
      </c>
      <c r="BI58" s="38">
        <v>30</v>
      </c>
      <c r="BJ58" s="38">
        <v>3</v>
      </c>
      <c r="BK58" s="38">
        <v>6205</v>
      </c>
      <c r="BL58" s="37">
        <v>6205</v>
      </c>
      <c r="BM58" s="57"/>
      <c r="BN58" s="27" t="s">
        <v>494</v>
      </c>
      <c r="BO58" s="27" t="s">
        <v>494</v>
      </c>
      <c r="BP58" s="39" t="s">
        <v>494</v>
      </c>
      <c r="BQ58" s="50" t="s">
        <v>494</v>
      </c>
      <c r="BR58" s="37" t="s">
        <v>494</v>
      </c>
      <c r="BS58" s="37" t="s">
        <v>494</v>
      </c>
      <c r="BT58" s="37" t="s">
        <v>494</v>
      </c>
      <c r="BU58" s="57"/>
      <c r="BV58" s="4" t="s">
        <v>84</v>
      </c>
      <c r="BW58" s="4" t="s">
        <v>85</v>
      </c>
      <c r="BX58" s="4" t="s">
        <v>84</v>
      </c>
      <c r="BY58" s="4"/>
    </row>
    <row r="59" spans="1:77" s="65" customFormat="1" ht="57.6" x14ac:dyDescent="0.3">
      <c r="A59" s="31" t="s">
        <v>308</v>
      </c>
      <c r="B59" s="60"/>
      <c r="C59" s="31" t="s">
        <v>308</v>
      </c>
      <c r="D59" s="31">
        <v>60</v>
      </c>
      <c r="E59" s="67" t="s">
        <v>305</v>
      </c>
      <c r="F59" s="60"/>
      <c r="G59" s="31" t="s">
        <v>74</v>
      </c>
      <c r="H59" s="26"/>
      <c r="I59" s="26" t="s">
        <v>145</v>
      </c>
      <c r="J59" s="26" t="s">
        <v>76</v>
      </c>
      <c r="K59" s="40" t="s">
        <v>285</v>
      </c>
      <c r="L59" s="40" t="s">
        <v>493</v>
      </c>
      <c r="M59" s="70"/>
      <c r="N59" s="40" t="s">
        <v>287</v>
      </c>
      <c r="O59" s="26" t="s">
        <v>291</v>
      </c>
      <c r="P59" s="60"/>
      <c r="Q59" s="26" t="s">
        <v>81</v>
      </c>
      <c r="R59" s="26"/>
      <c r="S59" s="26">
        <v>0</v>
      </c>
      <c r="T59" s="26"/>
      <c r="U59" s="26">
        <v>0</v>
      </c>
      <c r="V59" s="26"/>
      <c r="W59" s="26">
        <v>0</v>
      </c>
      <c r="X59" s="26"/>
      <c r="Y59" s="31">
        <v>1</v>
      </c>
      <c r="Z59" s="26"/>
      <c r="AA59" s="26">
        <v>0</v>
      </c>
      <c r="AB59" s="26"/>
      <c r="AC59" s="26">
        <v>0</v>
      </c>
      <c r="AD59" s="26"/>
      <c r="AE59" s="26">
        <v>0</v>
      </c>
      <c r="AF59" s="26"/>
      <c r="AG59" s="26"/>
      <c r="AH59" s="26"/>
      <c r="AI59" s="26">
        <v>0</v>
      </c>
      <c r="AJ59" s="26"/>
      <c r="AK59" s="26">
        <v>0</v>
      </c>
      <c r="AL59" s="26"/>
      <c r="AM59" s="26">
        <v>0</v>
      </c>
      <c r="AN59" s="26"/>
      <c r="AO59" s="26">
        <v>0</v>
      </c>
      <c r="AP59" s="26"/>
      <c r="AQ59" s="60"/>
      <c r="AR59" s="26"/>
      <c r="AS59" s="61"/>
      <c r="AT59" s="61"/>
      <c r="AU59" s="66"/>
      <c r="AV59" s="62"/>
      <c r="AW59" s="26"/>
      <c r="AX59" s="61"/>
      <c r="AY59" s="61"/>
      <c r="AZ59" s="62"/>
      <c r="BA59" s="60"/>
      <c r="BB59" s="31" t="s">
        <v>104</v>
      </c>
      <c r="BC59" s="26"/>
      <c r="BD59" s="60"/>
      <c r="BE59" s="41"/>
      <c r="BF59" s="41"/>
      <c r="BG59" s="42"/>
      <c r="BH59" s="42"/>
      <c r="BI59" s="42"/>
      <c r="BJ59" s="42"/>
      <c r="BK59" s="42"/>
      <c r="BL59" s="43"/>
      <c r="BM59" s="60"/>
      <c r="BN59" s="31"/>
      <c r="BO59" s="31"/>
      <c r="BP59" s="44"/>
      <c r="BQ59" s="51"/>
      <c r="BR59" s="43"/>
      <c r="BS59" s="43"/>
      <c r="BT59" s="43"/>
      <c r="BU59" s="60"/>
      <c r="BV59" s="26" t="s">
        <v>84</v>
      </c>
      <c r="BW59" s="26" t="s">
        <v>85</v>
      </c>
      <c r="BX59" s="26" t="s">
        <v>84</v>
      </c>
      <c r="BY59" s="26"/>
    </row>
    <row r="60" spans="1:77" s="65" customFormat="1" ht="72" x14ac:dyDescent="0.3">
      <c r="A60" s="71" t="s">
        <v>499</v>
      </c>
      <c r="B60" s="57"/>
      <c r="C60" s="31" t="s">
        <v>151</v>
      </c>
      <c r="D60" s="35">
        <v>16</v>
      </c>
      <c r="E60" s="16" t="s">
        <v>518</v>
      </c>
      <c r="F60" s="57"/>
      <c r="G60" s="27" t="s">
        <v>74</v>
      </c>
      <c r="H60" s="4"/>
      <c r="I60" s="4" t="s">
        <v>145</v>
      </c>
      <c r="J60" s="4" t="s">
        <v>152</v>
      </c>
      <c r="K60" s="4" t="s">
        <v>146</v>
      </c>
      <c r="L60" s="4" t="s">
        <v>153</v>
      </c>
      <c r="M60" s="70" t="s">
        <v>504</v>
      </c>
      <c r="N60" s="68" t="s">
        <v>195</v>
      </c>
      <c r="O60" s="4"/>
      <c r="P60" s="57"/>
      <c r="Q60" s="4" t="s">
        <v>149</v>
      </c>
      <c r="R60" s="4"/>
      <c r="S60" s="4"/>
      <c r="T60" s="4"/>
      <c r="U60" s="4"/>
      <c r="V60" s="4"/>
      <c r="W60" s="4"/>
      <c r="X60" s="4"/>
      <c r="Y60" s="27" t="s">
        <v>150</v>
      </c>
      <c r="Z60" s="4"/>
      <c r="AA60" s="4"/>
      <c r="AB60" s="4"/>
      <c r="AC60" s="4"/>
      <c r="AD60" s="4"/>
      <c r="AE60" s="4"/>
      <c r="AF60" s="4"/>
      <c r="AG60" s="4"/>
      <c r="AH60" s="4"/>
      <c r="AI60" s="4"/>
      <c r="AJ60" s="4"/>
      <c r="AK60" s="4"/>
      <c r="AL60" s="4"/>
      <c r="AM60" s="4"/>
      <c r="AN60" s="4"/>
      <c r="AO60" s="4"/>
      <c r="AP60" s="4"/>
      <c r="AQ60" s="57"/>
      <c r="AR60" s="4"/>
      <c r="AS60" s="58"/>
      <c r="AT60" s="58"/>
      <c r="AU60" s="58"/>
      <c r="AV60" s="59"/>
      <c r="AW60" s="4"/>
      <c r="AX60" s="58"/>
      <c r="AY60" s="58"/>
      <c r="AZ60" s="59"/>
      <c r="BA60" s="57"/>
      <c r="BB60" s="27"/>
      <c r="BC60" s="4"/>
      <c r="BD60" s="57"/>
      <c r="BE60" s="36">
        <v>374731</v>
      </c>
      <c r="BF60" s="36">
        <v>7909095</v>
      </c>
      <c r="BG60" s="38">
        <v>40</v>
      </c>
      <c r="BH60" s="38">
        <v>9</v>
      </c>
      <c r="BI60" s="38">
        <v>40</v>
      </c>
      <c r="BJ60" s="38">
        <v>1.7</v>
      </c>
      <c r="BK60" s="38">
        <v>443</v>
      </c>
      <c r="BL60" s="37">
        <v>2190</v>
      </c>
      <c r="BM60" s="57"/>
      <c r="BN60" s="27" t="s">
        <v>494</v>
      </c>
      <c r="BO60" s="27" t="s">
        <v>494</v>
      </c>
      <c r="BP60" s="39" t="s">
        <v>494</v>
      </c>
      <c r="BQ60" s="50" t="s">
        <v>494</v>
      </c>
      <c r="BR60" s="37" t="s">
        <v>494</v>
      </c>
      <c r="BS60" s="37" t="s">
        <v>494</v>
      </c>
      <c r="BT60" s="37" t="s">
        <v>494</v>
      </c>
      <c r="BU60" s="57"/>
      <c r="BV60" s="4" t="s">
        <v>519</v>
      </c>
      <c r="BW60" s="4" t="s">
        <v>85</v>
      </c>
      <c r="BX60" s="4"/>
      <c r="BY60" s="4"/>
    </row>
    <row r="61" spans="1:77" s="65" customFormat="1" ht="100.8" x14ac:dyDescent="0.3">
      <c r="A61" s="71" t="s">
        <v>500</v>
      </c>
      <c r="B61" s="57"/>
      <c r="C61" s="31" t="s">
        <v>161</v>
      </c>
      <c r="D61" s="35">
        <v>18</v>
      </c>
      <c r="E61" s="16" t="s">
        <v>518</v>
      </c>
      <c r="F61" s="57"/>
      <c r="G61" s="27" t="s">
        <v>74</v>
      </c>
      <c r="H61" s="4"/>
      <c r="I61" s="4" t="s">
        <v>145</v>
      </c>
      <c r="J61" s="4" t="s">
        <v>152</v>
      </c>
      <c r="K61" s="4" t="s">
        <v>146</v>
      </c>
      <c r="L61" s="4" t="s">
        <v>162</v>
      </c>
      <c r="M61" s="70" t="s">
        <v>504</v>
      </c>
      <c r="N61" s="16" t="s">
        <v>163</v>
      </c>
      <c r="O61" s="4"/>
      <c r="P61" s="57"/>
      <c r="Q61" s="4" t="s">
        <v>149</v>
      </c>
      <c r="R61" s="4"/>
      <c r="S61" s="4"/>
      <c r="T61" s="4"/>
      <c r="U61" s="4"/>
      <c r="V61" s="4"/>
      <c r="W61" s="4"/>
      <c r="X61" s="4"/>
      <c r="Y61" s="27" t="s">
        <v>150</v>
      </c>
      <c r="Z61" s="4"/>
      <c r="AA61" s="4"/>
      <c r="AB61" s="4"/>
      <c r="AC61" s="4"/>
      <c r="AD61" s="4"/>
      <c r="AE61" s="4"/>
      <c r="AF61" s="4"/>
      <c r="AG61" s="4"/>
      <c r="AH61" s="4"/>
      <c r="AI61" s="4"/>
      <c r="AJ61" s="4"/>
      <c r="AK61" s="4"/>
      <c r="AL61" s="4"/>
      <c r="AM61" s="4"/>
      <c r="AN61" s="4"/>
      <c r="AO61" s="4"/>
      <c r="AP61" s="4"/>
      <c r="AQ61" s="57"/>
      <c r="AR61" s="4"/>
      <c r="AS61" s="58"/>
      <c r="AT61" s="58"/>
      <c r="AU61" s="58"/>
      <c r="AV61" s="59"/>
      <c r="AW61" s="4"/>
      <c r="AX61" s="58"/>
      <c r="AY61" s="58"/>
      <c r="AZ61" s="59"/>
      <c r="BA61" s="57"/>
      <c r="BB61" s="27"/>
      <c r="BC61" s="4"/>
      <c r="BD61" s="57"/>
      <c r="BE61" s="36">
        <v>22426</v>
      </c>
      <c r="BF61" s="36">
        <v>1684276</v>
      </c>
      <c r="BG61" s="38">
        <v>40</v>
      </c>
      <c r="BH61" s="38">
        <v>4</v>
      </c>
      <c r="BI61" s="38">
        <v>40</v>
      </c>
      <c r="BJ61" s="38">
        <v>1.1000000000000001</v>
      </c>
      <c r="BK61" s="38">
        <v>78</v>
      </c>
      <c r="BL61" s="37">
        <v>2190</v>
      </c>
      <c r="BM61" s="57"/>
      <c r="BN61" s="27" t="s">
        <v>494</v>
      </c>
      <c r="BO61" s="27" t="s">
        <v>494</v>
      </c>
      <c r="BP61" s="39" t="s">
        <v>494</v>
      </c>
      <c r="BQ61" s="50" t="s">
        <v>494</v>
      </c>
      <c r="BR61" s="37" t="s">
        <v>494</v>
      </c>
      <c r="BS61" s="37" t="s">
        <v>494</v>
      </c>
      <c r="BT61" s="37" t="s">
        <v>494</v>
      </c>
      <c r="BU61" s="57"/>
      <c r="BV61" s="4" t="s">
        <v>519</v>
      </c>
      <c r="BW61" s="4" t="s">
        <v>85</v>
      </c>
      <c r="BX61" s="4"/>
      <c r="BY61" s="4"/>
    </row>
    <row r="62" spans="1:77" s="65" customFormat="1" ht="100.8" x14ac:dyDescent="0.3">
      <c r="A62" s="71" t="s">
        <v>501</v>
      </c>
      <c r="B62" s="57"/>
      <c r="C62" s="31" t="s">
        <v>164</v>
      </c>
      <c r="D62" s="35">
        <v>19</v>
      </c>
      <c r="E62" s="16" t="s">
        <v>518</v>
      </c>
      <c r="F62" s="57"/>
      <c r="G62" s="27" t="s">
        <v>74</v>
      </c>
      <c r="H62" s="4"/>
      <c r="I62" s="4" t="s">
        <v>145</v>
      </c>
      <c r="J62" s="4" t="s">
        <v>152</v>
      </c>
      <c r="K62" s="4" t="s">
        <v>146</v>
      </c>
      <c r="L62" s="16" t="s">
        <v>165</v>
      </c>
      <c r="M62" s="70" t="s">
        <v>504</v>
      </c>
      <c r="N62" s="16" t="s">
        <v>163</v>
      </c>
      <c r="O62" s="4"/>
      <c r="P62" s="57"/>
      <c r="Q62" s="4" t="s">
        <v>149</v>
      </c>
      <c r="R62" s="4"/>
      <c r="S62" s="4"/>
      <c r="T62" s="4"/>
      <c r="U62" s="4"/>
      <c r="V62" s="4"/>
      <c r="W62" s="4"/>
      <c r="X62" s="4"/>
      <c r="Y62" s="27" t="s">
        <v>150</v>
      </c>
      <c r="Z62" s="4"/>
      <c r="AA62" s="4"/>
      <c r="AB62" s="4"/>
      <c r="AC62" s="4"/>
      <c r="AD62" s="4"/>
      <c r="AE62" s="4"/>
      <c r="AF62" s="4"/>
      <c r="AG62" s="4"/>
      <c r="AH62" s="4"/>
      <c r="AI62" s="4"/>
      <c r="AJ62" s="4"/>
      <c r="AK62" s="4"/>
      <c r="AL62" s="4"/>
      <c r="AM62" s="4"/>
      <c r="AN62" s="4"/>
      <c r="AO62" s="4"/>
      <c r="AP62" s="4"/>
      <c r="AQ62" s="57"/>
      <c r="AR62" s="4"/>
      <c r="AS62" s="58"/>
      <c r="AT62" s="58"/>
      <c r="AU62" s="58"/>
      <c r="AV62" s="59"/>
      <c r="AW62" s="4"/>
      <c r="AX62" s="58"/>
      <c r="AY62" s="58"/>
      <c r="AZ62" s="59"/>
      <c r="BA62" s="57"/>
      <c r="BB62" s="27"/>
      <c r="BC62" s="4"/>
      <c r="BD62" s="57"/>
      <c r="BE62" s="36">
        <v>17069</v>
      </c>
      <c r="BF62" s="36">
        <v>1684280</v>
      </c>
      <c r="BG62" s="38">
        <v>40</v>
      </c>
      <c r="BH62" s="38">
        <v>4</v>
      </c>
      <c r="BI62" s="38">
        <v>40</v>
      </c>
      <c r="BJ62" s="38">
        <v>1.1000000000000001</v>
      </c>
      <c r="BK62" s="38">
        <v>110</v>
      </c>
      <c r="BL62" s="37">
        <v>2190</v>
      </c>
      <c r="BM62" s="57"/>
      <c r="BN62" s="27" t="s">
        <v>494</v>
      </c>
      <c r="BO62" s="27" t="s">
        <v>494</v>
      </c>
      <c r="BP62" s="39" t="s">
        <v>494</v>
      </c>
      <c r="BQ62" s="50" t="s">
        <v>494</v>
      </c>
      <c r="BR62" s="37" t="s">
        <v>494</v>
      </c>
      <c r="BS62" s="37" t="s">
        <v>494</v>
      </c>
      <c r="BT62" s="37" t="s">
        <v>494</v>
      </c>
      <c r="BU62" s="57"/>
      <c r="BV62" s="4" t="s">
        <v>519</v>
      </c>
      <c r="BW62" s="4" t="s">
        <v>85</v>
      </c>
      <c r="BX62" s="4"/>
      <c r="BY62" s="4"/>
    </row>
    <row r="63" spans="1:77" s="65" customFormat="1" ht="28.8" x14ac:dyDescent="0.3">
      <c r="A63" s="71" t="s">
        <v>502</v>
      </c>
      <c r="B63" s="57"/>
      <c r="C63" s="31" t="s">
        <v>232</v>
      </c>
      <c r="D63" s="35">
        <v>38</v>
      </c>
      <c r="E63" s="16" t="s">
        <v>518</v>
      </c>
      <c r="F63" s="57"/>
      <c r="G63" s="27" t="s">
        <v>74</v>
      </c>
      <c r="H63" s="4"/>
      <c r="I63" s="4" t="s">
        <v>145</v>
      </c>
      <c r="J63" s="34" t="s">
        <v>121</v>
      </c>
      <c r="K63" s="34" t="s">
        <v>233</v>
      </c>
      <c r="L63" s="34" t="s">
        <v>234</v>
      </c>
      <c r="M63" s="70" t="s">
        <v>511</v>
      </c>
      <c r="N63" s="16" t="s">
        <v>235</v>
      </c>
      <c r="O63" s="4"/>
      <c r="P63" s="57"/>
      <c r="Q63" s="4" t="s">
        <v>125</v>
      </c>
      <c r="R63" s="4"/>
      <c r="S63" s="4"/>
      <c r="T63" s="4"/>
      <c r="U63" s="4"/>
      <c r="V63" s="4"/>
      <c r="W63" s="4"/>
      <c r="X63" s="4"/>
      <c r="Y63" s="27">
        <v>2</v>
      </c>
      <c r="Z63" s="4"/>
      <c r="AA63" s="4"/>
      <c r="AB63" s="4"/>
      <c r="AC63" s="4"/>
      <c r="AD63" s="4"/>
      <c r="AE63" s="4"/>
      <c r="AF63" s="4"/>
      <c r="AG63" s="4"/>
      <c r="AH63" s="4"/>
      <c r="AI63" s="4"/>
      <c r="AJ63" s="4"/>
      <c r="AK63" s="4"/>
      <c r="AL63" s="4"/>
      <c r="AM63" s="4"/>
      <c r="AN63" s="4"/>
      <c r="AO63" s="4"/>
      <c r="AP63" s="4"/>
      <c r="AQ63" s="57"/>
      <c r="AR63" s="4"/>
      <c r="AS63" s="58"/>
      <c r="AT63" s="58"/>
      <c r="AU63" s="58"/>
      <c r="AV63" s="59"/>
      <c r="AW63" s="4"/>
      <c r="AX63" s="58"/>
      <c r="AY63" s="58"/>
      <c r="AZ63" s="59"/>
      <c r="BA63" s="57"/>
      <c r="BB63" s="27"/>
      <c r="BC63" s="4"/>
      <c r="BD63" s="57"/>
      <c r="BE63" s="36" t="s">
        <v>494</v>
      </c>
      <c r="BF63" s="36" t="s">
        <v>494</v>
      </c>
      <c r="BG63" s="38" t="s">
        <v>494</v>
      </c>
      <c r="BH63" s="38" t="s">
        <v>494</v>
      </c>
      <c r="BI63" s="38" t="s">
        <v>494</v>
      </c>
      <c r="BJ63" s="38" t="s">
        <v>494</v>
      </c>
      <c r="BK63" s="38" t="s">
        <v>494</v>
      </c>
      <c r="BL63" s="37" t="s">
        <v>494</v>
      </c>
      <c r="BM63" s="57"/>
      <c r="BN63" s="27">
        <v>3000</v>
      </c>
      <c r="BO63" s="27">
        <v>2581</v>
      </c>
      <c r="BP63" s="39">
        <v>1950000</v>
      </c>
      <c r="BQ63" s="50">
        <v>50</v>
      </c>
      <c r="BR63" s="37">
        <v>15977.634637737312</v>
      </c>
      <c r="BS63" s="37">
        <v>88452.634637737312</v>
      </c>
      <c r="BT63" s="37">
        <v>332940</v>
      </c>
      <c r="BU63" s="57"/>
      <c r="BV63" s="4" t="s">
        <v>519</v>
      </c>
      <c r="BW63" s="4" t="s">
        <v>85</v>
      </c>
      <c r="BX63" s="4"/>
      <c r="BY63" s="4"/>
    </row>
    <row r="64" spans="1:77" ht="57.6" x14ac:dyDescent="0.3">
      <c r="A64" s="69" t="s">
        <v>494</v>
      </c>
      <c r="B64" s="60"/>
      <c r="C64" s="31" t="s">
        <v>304</v>
      </c>
      <c r="D64" s="31">
        <v>58</v>
      </c>
      <c r="E64" s="67" t="s">
        <v>305</v>
      </c>
      <c r="F64" s="60"/>
      <c r="G64" s="31" t="s">
        <v>74</v>
      </c>
      <c r="H64" s="26"/>
      <c r="I64" s="26" t="s">
        <v>145</v>
      </c>
      <c r="J64" s="40" t="s">
        <v>76</v>
      </c>
      <c r="K64" s="40" t="s">
        <v>285</v>
      </c>
      <c r="L64" s="40" t="s">
        <v>492</v>
      </c>
      <c r="M64" s="35"/>
      <c r="N64" s="40" t="s">
        <v>287</v>
      </c>
      <c r="O64" s="26"/>
      <c r="P64" s="60"/>
      <c r="Q64" s="26" t="s">
        <v>81</v>
      </c>
      <c r="R64" s="26"/>
      <c r="S64" s="26"/>
      <c r="T64" s="26"/>
      <c r="U64" s="26"/>
      <c r="V64" s="26"/>
      <c r="W64" s="26"/>
      <c r="X64" s="26"/>
      <c r="Y64" s="31">
        <v>1</v>
      </c>
      <c r="Z64" s="26"/>
      <c r="AA64" s="26"/>
      <c r="AB64" s="26"/>
      <c r="AC64" s="26"/>
      <c r="AD64" s="26"/>
      <c r="AE64" s="26"/>
      <c r="AF64" s="26"/>
      <c r="AG64" s="26"/>
      <c r="AH64" s="26"/>
      <c r="AI64" s="26"/>
      <c r="AJ64" s="26"/>
      <c r="AK64" s="26"/>
      <c r="AL64" s="26"/>
      <c r="AM64" s="26"/>
      <c r="AN64" s="26"/>
      <c r="AO64" s="26"/>
      <c r="AP64" s="26"/>
      <c r="AQ64" s="60"/>
      <c r="AR64" s="26"/>
      <c r="AS64" s="61"/>
      <c r="AT64" s="61"/>
      <c r="AU64" s="61"/>
      <c r="AV64" s="62"/>
      <c r="AW64" s="26"/>
      <c r="AX64" s="61"/>
      <c r="AY64" s="61"/>
      <c r="AZ64" s="62"/>
      <c r="BA64" s="60"/>
      <c r="BB64" s="31"/>
      <c r="BC64" s="26"/>
      <c r="BD64" s="60"/>
      <c r="BE64" s="41"/>
      <c r="BF64" s="41"/>
      <c r="BG64" s="42"/>
      <c r="BH64" s="42"/>
      <c r="BI64" s="42"/>
      <c r="BJ64" s="42"/>
      <c r="BK64" s="42"/>
      <c r="BL64" s="43"/>
      <c r="BM64" s="60"/>
      <c r="BN64" s="31"/>
      <c r="BO64" s="31"/>
      <c r="BP64" s="44"/>
      <c r="BQ64" s="51"/>
      <c r="BR64" s="43"/>
      <c r="BS64" s="43"/>
      <c r="BT64" s="43"/>
      <c r="BU64" s="60"/>
      <c r="BV64" s="26"/>
      <c r="BW64" s="26"/>
      <c r="BX64" s="26"/>
      <c r="BY64" s="26"/>
    </row>
  </sheetData>
  <autoFilter ref="A3:BY64" xr:uid="{DBE7824A-B436-4746-893A-B56D0FEDDCAB}">
    <sortState xmlns:xlrd2="http://schemas.microsoft.com/office/spreadsheetml/2017/richdata2" ref="A4:BY64">
      <sortCondition ref="A3:A64"/>
    </sortState>
  </autoFilter>
  <mergeCells count="8">
    <mergeCell ref="C2:E2"/>
    <mergeCell ref="BN2:BT2"/>
    <mergeCell ref="BV2:BY2"/>
    <mergeCell ref="BB2:BC2"/>
    <mergeCell ref="Q2:AP2"/>
    <mergeCell ref="G2:O2"/>
    <mergeCell ref="AR2:AZ2"/>
    <mergeCell ref="BE2:BL2"/>
  </mergeCells>
  <phoneticPr fontId="25" type="noConversion"/>
  <conditionalFormatting sqref="A1 A3:A22 A26:A27 A30 A43 A45:A47 A49 A52:A53 A65:A1048576">
    <cfRule type="cellIs" dxfId="11" priority="66" operator="equal">
      <formula>2</formula>
    </cfRule>
    <cfRule type="cellIs" dxfId="10" priority="67" operator="equal">
      <formula>1</formula>
    </cfRule>
  </conditionalFormatting>
  <conditionalFormatting sqref="D1 D3:D1048576">
    <cfRule type="cellIs" dxfId="9" priority="1" operator="equal">
      <formula>"need id"</formula>
    </cfRule>
  </conditionalFormatting>
  <conditionalFormatting sqref="BE1:BT1048576">
    <cfRule type="cellIs" dxfId="2" priority="2" operator="equal">
      <formula>"N/A"</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9159C-1EE2-4AFC-9D8C-41BDED58A547}">
  <dimension ref="A2:B9"/>
  <sheetViews>
    <sheetView workbookViewId="0">
      <selection activeCell="D2" sqref="D2"/>
    </sheetView>
  </sheetViews>
  <sheetFormatPr defaultRowHeight="14.4" x14ac:dyDescent="0.3"/>
  <cols>
    <col min="2" max="2" width="24.44140625" bestFit="1" customWidth="1"/>
  </cols>
  <sheetData>
    <row r="2" spans="1:2" x14ac:dyDescent="0.3">
      <c r="A2">
        <v>1</v>
      </c>
      <c r="B2" t="s">
        <v>504</v>
      </c>
    </row>
    <row r="3" spans="1:2" x14ac:dyDescent="0.3">
      <c r="A3">
        <v>2</v>
      </c>
      <c r="B3" t="s">
        <v>505</v>
      </c>
    </row>
    <row r="4" spans="1:2" x14ac:dyDescent="0.3">
      <c r="A4">
        <v>3</v>
      </c>
      <c r="B4" t="s">
        <v>506</v>
      </c>
    </row>
    <row r="5" spans="1:2" x14ac:dyDescent="0.3">
      <c r="A5">
        <v>4</v>
      </c>
      <c r="B5" t="s">
        <v>507</v>
      </c>
    </row>
    <row r="6" spans="1:2" x14ac:dyDescent="0.3">
      <c r="A6">
        <v>5</v>
      </c>
      <c r="B6" t="s">
        <v>508</v>
      </c>
    </row>
    <row r="7" spans="1:2" x14ac:dyDescent="0.3">
      <c r="A7">
        <v>6</v>
      </c>
      <c r="B7" t="s">
        <v>509</v>
      </c>
    </row>
    <row r="8" spans="1:2" x14ac:dyDescent="0.3">
      <c r="A8">
        <v>7</v>
      </c>
      <c r="B8" t="s">
        <v>510</v>
      </c>
    </row>
    <row r="9" spans="1:2" x14ac:dyDescent="0.3">
      <c r="A9">
        <v>8</v>
      </c>
      <c r="B9" t="s">
        <v>511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21F93-04D0-455A-B57B-4CCE69ADE934}">
  <dimension ref="A1:V62"/>
  <sheetViews>
    <sheetView workbookViewId="0">
      <pane ySplit="2" topLeftCell="A42" activePane="bottomLeft" state="frozen"/>
      <selection pane="bottomLeft" activeCell="F45" sqref="F45"/>
    </sheetView>
  </sheetViews>
  <sheetFormatPr defaultColWidth="8.6640625" defaultRowHeight="14.4" x14ac:dyDescent="0.3"/>
  <cols>
    <col min="1" max="1" width="8.6640625" style="5"/>
    <col min="2" max="2" width="9.5546875" style="5" bestFit="1" customWidth="1"/>
    <col min="3" max="3" width="12.33203125" style="8" bestFit="1" customWidth="1"/>
    <col min="4" max="4" width="49.33203125" style="5" customWidth="1"/>
    <col min="5" max="5" width="21.6640625" style="5" customWidth="1"/>
    <col min="6" max="6" width="36.109375" style="5" customWidth="1"/>
    <col min="7" max="7" width="13" style="5" customWidth="1"/>
    <col min="8" max="8" width="11.6640625" style="5" customWidth="1"/>
    <col min="9" max="9" width="16.109375" style="5" bestFit="1" customWidth="1"/>
    <col min="10" max="11" width="34.6640625" style="5" customWidth="1"/>
    <col min="12" max="12" width="8.6640625" style="5"/>
    <col min="13" max="14" width="19.44140625" style="5" customWidth="1"/>
    <col min="15" max="15" width="18.109375" style="5" customWidth="1"/>
    <col min="16" max="16" width="8.6640625" style="5"/>
    <col min="17" max="17" width="17.33203125" style="5" customWidth="1"/>
    <col min="18" max="18" width="15.33203125" style="5" bestFit="1" customWidth="1"/>
    <col min="19" max="21" width="8.6640625" style="5"/>
    <col min="22" max="22" width="15.44140625" style="5" customWidth="1"/>
    <col min="23" max="16384" width="8.6640625" style="5"/>
  </cols>
  <sheetData>
    <row r="1" spans="1:22" ht="21" x14ac:dyDescent="0.4">
      <c r="D1" s="6" t="s">
        <v>324</v>
      </c>
    </row>
    <row r="2" spans="1:22" x14ac:dyDescent="0.3">
      <c r="A2" s="5" t="s">
        <v>325</v>
      </c>
      <c r="B2" s="5" t="s">
        <v>326</v>
      </c>
      <c r="C2" s="20" t="s">
        <v>327</v>
      </c>
      <c r="D2" s="7" t="s">
        <v>328</v>
      </c>
      <c r="E2" s="7" t="s">
        <v>329</v>
      </c>
      <c r="F2" s="7" t="s">
        <v>14</v>
      </c>
      <c r="G2" s="7" t="s">
        <v>330</v>
      </c>
      <c r="H2" s="7" t="s">
        <v>331</v>
      </c>
      <c r="I2" s="7" t="s">
        <v>332</v>
      </c>
      <c r="J2" s="7" t="s">
        <v>333</v>
      </c>
      <c r="K2" s="29" t="s">
        <v>334</v>
      </c>
      <c r="L2" s="7" t="s">
        <v>335</v>
      </c>
      <c r="M2" s="7" t="s">
        <v>336</v>
      </c>
      <c r="N2" s="7" t="s">
        <v>337</v>
      </c>
      <c r="O2" s="7" t="s">
        <v>338</v>
      </c>
      <c r="R2" s="5" t="s">
        <v>8</v>
      </c>
      <c r="U2" s="7" t="s">
        <v>331</v>
      </c>
      <c r="V2" s="7" t="s">
        <v>339</v>
      </c>
    </row>
    <row r="3" spans="1:22" ht="28.8" x14ac:dyDescent="0.3">
      <c r="A3" s="5">
        <v>1</v>
      </c>
      <c r="B3" s="5" t="s">
        <v>73</v>
      </c>
      <c r="C3" s="8">
        <f>COUNTIF(Ferry!A:A,'Ferry Div List'!B3)</f>
        <v>1</v>
      </c>
      <c r="D3" s="5" t="s">
        <v>340</v>
      </c>
      <c r="E3" s="5" t="s">
        <v>341</v>
      </c>
      <c r="F3" s="8" t="s">
        <v>342</v>
      </c>
      <c r="G3" s="5" t="s">
        <v>343</v>
      </c>
      <c r="H3" s="9">
        <v>2</v>
      </c>
      <c r="J3" s="5" t="s">
        <v>81</v>
      </c>
      <c r="K3" s="28" t="s">
        <v>81</v>
      </c>
      <c r="L3" s="10">
        <v>1</v>
      </c>
      <c r="M3" s="5" t="s">
        <v>335</v>
      </c>
      <c r="N3" s="5" t="s">
        <v>81</v>
      </c>
      <c r="R3" s="5">
        <f>A3</f>
        <v>1</v>
      </c>
      <c r="U3" s="5">
        <v>1</v>
      </c>
      <c r="V3" s="5" t="s">
        <v>344</v>
      </c>
    </row>
    <row r="4" spans="1:22" ht="28.8" x14ac:dyDescent="0.3">
      <c r="A4" s="5">
        <v>2</v>
      </c>
      <c r="B4" s="5" t="s">
        <v>86</v>
      </c>
      <c r="C4" s="8">
        <f>COUNTIF(Ferry!A:A,'Ferry Div List'!B4)</f>
        <v>1</v>
      </c>
      <c r="D4" s="5" t="s">
        <v>345</v>
      </c>
      <c r="E4" s="5" t="s">
        <v>341</v>
      </c>
      <c r="F4" s="8" t="s">
        <v>346</v>
      </c>
      <c r="G4" s="5" t="s">
        <v>343</v>
      </c>
      <c r="H4" s="9">
        <v>2</v>
      </c>
      <c r="J4" s="5" t="s">
        <v>81</v>
      </c>
      <c r="K4" s="28" t="s">
        <v>81</v>
      </c>
      <c r="L4" s="10">
        <v>1</v>
      </c>
      <c r="M4" s="5" t="s">
        <v>335</v>
      </c>
      <c r="N4" s="5" t="s">
        <v>81</v>
      </c>
      <c r="R4" s="5">
        <f t="shared" ref="R4:R62" si="0">A4</f>
        <v>2</v>
      </c>
      <c r="U4" s="5">
        <v>2</v>
      </c>
      <c r="V4" s="5" t="s">
        <v>335</v>
      </c>
    </row>
    <row r="5" spans="1:22" ht="28.8" x14ac:dyDescent="0.3">
      <c r="A5" s="5">
        <v>3</v>
      </c>
      <c r="B5" s="5" t="s">
        <v>89</v>
      </c>
      <c r="C5" s="8">
        <f>COUNTIF(Ferry!A:A,'Ferry Div List'!B5)</f>
        <v>1</v>
      </c>
      <c r="D5" s="5" t="s">
        <v>347</v>
      </c>
      <c r="E5" s="5" t="s">
        <v>341</v>
      </c>
      <c r="F5" s="8" t="s">
        <v>348</v>
      </c>
      <c r="G5" s="5" t="s">
        <v>343</v>
      </c>
      <c r="H5" s="9">
        <v>2</v>
      </c>
      <c r="J5" s="5" t="s">
        <v>81</v>
      </c>
      <c r="K5" s="28" t="s">
        <v>81</v>
      </c>
      <c r="L5" s="10">
        <v>1</v>
      </c>
      <c r="M5" s="5" t="s">
        <v>335</v>
      </c>
      <c r="N5" s="5" t="s">
        <v>81</v>
      </c>
      <c r="R5" s="5">
        <f t="shared" si="0"/>
        <v>3</v>
      </c>
      <c r="U5" s="5">
        <v>3</v>
      </c>
      <c r="V5" s="5" t="s">
        <v>344</v>
      </c>
    </row>
    <row r="6" spans="1:22" ht="28.8" x14ac:dyDescent="0.3">
      <c r="A6" s="5">
        <v>4</v>
      </c>
      <c r="B6" s="19" t="s">
        <v>92</v>
      </c>
      <c r="C6" s="8" t="s">
        <v>349</v>
      </c>
      <c r="D6" s="5" t="s">
        <v>350</v>
      </c>
      <c r="E6" s="5" t="s">
        <v>351</v>
      </c>
      <c r="F6" s="8" t="s">
        <v>352</v>
      </c>
      <c r="G6" s="5" t="s">
        <v>343</v>
      </c>
      <c r="H6" s="9">
        <v>2</v>
      </c>
      <c r="J6" s="8" t="s">
        <v>96</v>
      </c>
      <c r="K6" s="30" t="s">
        <v>96</v>
      </c>
      <c r="L6" s="11" t="s">
        <v>97</v>
      </c>
      <c r="M6" s="5" t="s">
        <v>335</v>
      </c>
      <c r="N6" s="5">
        <v>2</v>
      </c>
      <c r="R6" s="5">
        <f t="shared" si="0"/>
        <v>4</v>
      </c>
      <c r="U6" s="5">
        <v>4</v>
      </c>
      <c r="V6" s="5" t="s">
        <v>335</v>
      </c>
    </row>
    <row r="7" spans="1:22" ht="28.8" x14ac:dyDescent="0.3">
      <c r="A7" s="5">
        <v>5</v>
      </c>
      <c r="B7" s="5" t="s">
        <v>99</v>
      </c>
      <c r="C7" s="8">
        <f>COUNTIF(Ferry!A:A,'Ferry Div List'!B7)</f>
        <v>1</v>
      </c>
      <c r="D7" s="5" t="s">
        <v>353</v>
      </c>
      <c r="E7" s="5" t="s">
        <v>354</v>
      </c>
      <c r="F7" s="8" t="s">
        <v>355</v>
      </c>
      <c r="G7" s="5" t="s">
        <v>343</v>
      </c>
      <c r="H7" s="9">
        <v>2</v>
      </c>
      <c r="J7" s="5" t="s">
        <v>81</v>
      </c>
      <c r="K7" s="28" t="s">
        <v>81</v>
      </c>
      <c r="L7" s="10">
        <v>1</v>
      </c>
      <c r="M7" s="5" t="s">
        <v>335</v>
      </c>
      <c r="N7" s="5" t="s">
        <v>81</v>
      </c>
      <c r="R7" s="5">
        <f t="shared" si="0"/>
        <v>5</v>
      </c>
      <c r="U7" s="5">
        <v>5</v>
      </c>
      <c r="V7" s="5" t="s">
        <v>344</v>
      </c>
    </row>
    <row r="8" spans="1:22" ht="28.8" x14ac:dyDescent="0.3">
      <c r="A8" s="5">
        <v>6</v>
      </c>
      <c r="B8" s="5" t="s">
        <v>106</v>
      </c>
      <c r="C8" s="8" t="s">
        <v>349</v>
      </c>
      <c r="D8" s="5" t="s">
        <v>356</v>
      </c>
      <c r="E8" s="5" t="s">
        <v>351</v>
      </c>
      <c r="F8" s="8" t="s">
        <v>357</v>
      </c>
      <c r="G8" s="5" t="s">
        <v>343</v>
      </c>
      <c r="H8" s="9">
        <v>2</v>
      </c>
      <c r="J8" s="8" t="s">
        <v>96</v>
      </c>
      <c r="K8" s="30" t="s">
        <v>96</v>
      </c>
      <c r="L8" s="11" t="s">
        <v>97</v>
      </c>
      <c r="M8" s="5" t="s">
        <v>335</v>
      </c>
      <c r="N8" s="5">
        <v>2</v>
      </c>
      <c r="R8" s="5">
        <f t="shared" si="0"/>
        <v>6</v>
      </c>
      <c r="U8" s="5">
        <v>6</v>
      </c>
      <c r="V8" s="5" t="s">
        <v>344</v>
      </c>
    </row>
    <row r="9" spans="1:22" ht="28.8" x14ac:dyDescent="0.3">
      <c r="A9" s="5">
        <v>7</v>
      </c>
      <c r="B9" s="5" t="s">
        <v>109</v>
      </c>
      <c r="C9" s="8" t="s">
        <v>349</v>
      </c>
      <c r="D9" s="5" t="s">
        <v>358</v>
      </c>
      <c r="E9" s="5" t="s">
        <v>351</v>
      </c>
      <c r="F9" s="8" t="s">
        <v>359</v>
      </c>
      <c r="G9" s="5" t="s">
        <v>343</v>
      </c>
      <c r="H9" s="9">
        <v>2</v>
      </c>
      <c r="J9" s="8" t="s">
        <v>96</v>
      </c>
      <c r="K9" s="30" t="s">
        <v>96</v>
      </c>
      <c r="L9" s="11" t="s">
        <v>97</v>
      </c>
      <c r="M9" s="5" t="s">
        <v>335</v>
      </c>
      <c r="N9" s="5">
        <v>2</v>
      </c>
      <c r="R9" s="5">
        <f t="shared" si="0"/>
        <v>7</v>
      </c>
      <c r="U9" s="5">
        <v>7</v>
      </c>
      <c r="V9" s="5" t="s">
        <v>344</v>
      </c>
    </row>
    <row r="10" spans="1:22" ht="28.8" x14ac:dyDescent="0.3">
      <c r="A10" s="5">
        <v>8</v>
      </c>
      <c r="B10" s="5" t="s">
        <v>111</v>
      </c>
      <c r="C10" s="8">
        <f>COUNTIF(Ferry!A:A,'Ferry Div List'!B10)</f>
        <v>1</v>
      </c>
      <c r="D10" s="5" t="s">
        <v>360</v>
      </c>
      <c r="E10" s="5" t="s">
        <v>361</v>
      </c>
      <c r="F10" s="8" t="s">
        <v>362</v>
      </c>
      <c r="G10" s="5" t="s">
        <v>343</v>
      </c>
      <c r="H10" s="9">
        <v>2</v>
      </c>
      <c r="J10" s="5" t="s">
        <v>115</v>
      </c>
      <c r="K10" s="28" t="s">
        <v>115</v>
      </c>
      <c r="L10" s="10">
        <v>2</v>
      </c>
      <c r="M10" s="5" t="s">
        <v>335</v>
      </c>
      <c r="N10" s="5" t="s">
        <v>115</v>
      </c>
      <c r="R10" s="5">
        <f t="shared" si="0"/>
        <v>8</v>
      </c>
      <c r="U10" s="5">
        <v>8</v>
      </c>
      <c r="V10" s="5" t="s">
        <v>344</v>
      </c>
    </row>
    <row r="11" spans="1:22" ht="28.8" x14ac:dyDescent="0.3">
      <c r="A11" s="5">
        <v>9</v>
      </c>
      <c r="B11" s="5" t="s">
        <v>117</v>
      </c>
      <c r="C11" s="8">
        <f>COUNTIF(Ferry!A:A,'Ferry Div List'!B11)</f>
        <v>1</v>
      </c>
      <c r="D11" s="5" t="s">
        <v>363</v>
      </c>
      <c r="E11" s="5" t="s">
        <v>361</v>
      </c>
      <c r="F11" s="8" t="s">
        <v>364</v>
      </c>
      <c r="G11" s="5" t="s">
        <v>343</v>
      </c>
      <c r="H11" s="9">
        <v>2</v>
      </c>
      <c r="J11" s="5" t="s">
        <v>115</v>
      </c>
      <c r="K11" s="28" t="s">
        <v>115</v>
      </c>
      <c r="L11" s="10">
        <v>2</v>
      </c>
      <c r="M11" s="5" t="s">
        <v>335</v>
      </c>
      <c r="N11" s="5" t="s">
        <v>115</v>
      </c>
      <c r="R11" s="5">
        <f t="shared" si="0"/>
        <v>9</v>
      </c>
    </row>
    <row r="12" spans="1:22" ht="28.8" x14ac:dyDescent="0.3">
      <c r="A12" s="5">
        <v>10</v>
      </c>
      <c r="B12" s="5" t="s">
        <v>120</v>
      </c>
      <c r="C12" s="8">
        <f>COUNTIF(Ferry!A:A,'Ferry Div List'!B12)</f>
        <v>1</v>
      </c>
      <c r="D12" s="5" t="s">
        <v>365</v>
      </c>
      <c r="E12" s="5" t="s">
        <v>366</v>
      </c>
      <c r="F12" s="8" t="s">
        <v>367</v>
      </c>
      <c r="G12" s="5" t="s">
        <v>343</v>
      </c>
      <c r="H12" s="9">
        <v>2</v>
      </c>
      <c r="J12" s="5" t="s">
        <v>125</v>
      </c>
      <c r="K12" s="28" t="s">
        <v>125</v>
      </c>
      <c r="L12" s="10">
        <v>2</v>
      </c>
      <c r="M12" s="5" t="s">
        <v>335</v>
      </c>
      <c r="N12" s="5" t="s">
        <v>125</v>
      </c>
      <c r="R12" s="5">
        <f t="shared" si="0"/>
        <v>10</v>
      </c>
    </row>
    <row r="13" spans="1:22" ht="28.8" x14ac:dyDescent="0.3">
      <c r="A13" s="5">
        <v>11</v>
      </c>
      <c r="B13" s="5" t="s">
        <v>128</v>
      </c>
      <c r="C13" s="8">
        <f>COUNTIF(Ferry!A:A,'Ferry Div List'!B13)</f>
        <v>1</v>
      </c>
      <c r="D13" s="5" t="s">
        <v>368</v>
      </c>
      <c r="E13" s="5" t="s">
        <v>369</v>
      </c>
      <c r="F13" s="8" t="s">
        <v>370</v>
      </c>
      <c r="G13" s="5" t="s">
        <v>343</v>
      </c>
      <c r="H13" s="9">
        <v>2</v>
      </c>
      <c r="I13" s="5" t="s">
        <v>321</v>
      </c>
      <c r="J13" s="5" t="s">
        <v>371</v>
      </c>
      <c r="K13" s="30" t="s">
        <v>132</v>
      </c>
      <c r="L13" s="10">
        <v>3</v>
      </c>
      <c r="M13" s="5" t="s">
        <v>335</v>
      </c>
      <c r="N13" s="5" t="s">
        <v>371</v>
      </c>
      <c r="R13" s="5">
        <f t="shared" si="0"/>
        <v>11</v>
      </c>
    </row>
    <row r="14" spans="1:22" ht="28.8" x14ac:dyDescent="0.3">
      <c r="A14" s="5">
        <v>12</v>
      </c>
      <c r="B14" s="5" t="s">
        <v>134</v>
      </c>
      <c r="C14" s="8">
        <f>COUNTIF(Ferry!A:A,'Ferry Div List'!B14)</f>
        <v>1</v>
      </c>
      <c r="D14" s="5" t="s">
        <v>372</v>
      </c>
      <c r="E14" s="5" t="s">
        <v>369</v>
      </c>
      <c r="F14" s="8" t="s">
        <v>373</v>
      </c>
      <c r="G14" s="5" t="s">
        <v>343</v>
      </c>
      <c r="H14" s="9">
        <v>2</v>
      </c>
      <c r="I14" s="5" t="s">
        <v>321</v>
      </c>
      <c r="J14" s="5" t="s">
        <v>371</v>
      </c>
      <c r="K14" s="30" t="s">
        <v>132</v>
      </c>
      <c r="L14" s="10">
        <v>3</v>
      </c>
      <c r="M14" s="5" t="s">
        <v>335</v>
      </c>
      <c r="N14" s="5" t="s">
        <v>371</v>
      </c>
      <c r="R14" s="5">
        <f t="shared" si="0"/>
        <v>12</v>
      </c>
    </row>
    <row r="15" spans="1:22" ht="28.8" x14ac:dyDescent="0.3">
      <c r="A15" s="5">
        <v>13</v>
      </c>
      <c r="B15" s="19" t="s">
        <v>137</v>
      </c>
      <c r="C15" s="8">
        <f>COUNTIF(Ferry!A:A,'Ferry Div List'!B15)</f>
        <v>1</v>
      </c>
      <c r="D15" s="5" t="s">
        <v>374</v>
      </c>
      <c r="E15" s="5" t="s">
        <v>361</v>
      </c>
      <c r="F15" s="8" t="s">
        <v>375</v>
      </c>
      <c r="G15" s="5" t="s">
        <v>343</v>
      </c>
      <c r="H15" s="9">
        <v>2</v>
      </c>
      <c r="J15" s="5" t="s">
        <v>115</v>
      </c>
      <c r="K15" s="28" t="s">
        <v>115</v>
      </c>
      <c r="L15" s="10">
        <v>2</v>
      </c>
      <c r="M15" s="5" t="s">
        <v>335</v>
      </c>
      <c r="N15" s="5" t="s">
        <v>115</v>
      </c>
      <c r="R15" s="5">
        <f t="shared" si="0"/>
        <v>13</v>
      </c>
    </row>
    <row r="16" spans="1:22" ht="28.8" x14ac:dyDescent="0.3">
      <c r="A16" s="5">
        <v>14</v>
      </c>
      <c r="B16" s="19" t="s">
        <v>140</v>
      </c>
      <c r="C16" s="8">
        <f>COUNTIF(Ferry!A:A,'Ferry Div List'!B16)</f>
        <v>1</v>
      </c>
      <c r="D16" s="5" t="s">
        <v>376</v>
      </c>
      <c r="E16" s="5" t="s">
        <v>361</v>
      </c>
      <c r="F16" s="8" t="s">
        <v>377</v>
      </c>
      <c r="G16" s="5" t="s">
        <v>343</v>
      </c>
      <c r="H16" s="9">
        <v>2</v>
      </c>
      <c r="J16" s="5" t="s">
        <v>115</v>
      </c>
      <c r="K16" s="28" t="s">
        <v>115</v>
      </c>
      <c r="L16" s="10">
        <v>2</v>
      </c>
      <c r="M16" s="5" t="s">
        <v>335</v>
      </c>
      <c r="N16" s="5" t="s">
        <v>115</v>
      </c>
      <c r="R16" s="5">
        <f t="shared" si="0"/>
        <v>14</v>
      </c>
    </row>
    <row r="17" spans="1:18" ht="72" x14ac:dyDescent="0.3">
      <c r="A17" s="5">
        <v>15</v>
      </c>
      <c r="B17" s="5" t="s">
        <v>144</v>
      </c>
      <c r="C17" s="8" t="s">
        <v>349</v>
      </c>
      <c r="D17" s="5" t="s">
        <v>378</v>
      </c>
      <c r="E17" s="5" t="s">
        <v>146</v>
      </c>
      <c r="F17" s="8" t="s">
        <v>379</v>
      </c>
      <c r="G17" s="5" t="s">
        <v>380</v>
      </c>
      <c r="H17" s="9">
        <v>1</v>
      </c>
      <c r="I17" s="5" t="s">
        <v>321</v>
      </c>
      <c r="J17" s="8" t="s">
        <v>381</v>
      </c>
      <c r="K17" s="30" t="s">
        <v>149</v>
      </c>
      <c r="L17" s="11" t="s">
        <v>382</v>
      </c>
      <c r="M17" s="5" t="s">
        <v>344</v>
      </c>
      <c r="N17" s="5">
        <v>3</v>
      </c>
      <c r="R17" s="5">
        <f t="shared" si="0"/>
        <v>15</v>
      </c>
    </row>
    <row r="18" spans="1:18" ht="72" x14ac:dyDescent="0.3">
      <c r="A18" s="5">
        <v>16</v>
      </c>
      <c r="C18" s="8" t="s">
        <v>349</v>
      </c>
      <c r="D18" s="5" t="s">
        <v>383</v>
      </c>
      <c r="E18" s="5" t="s">
        <v>146</v>
      </c>
      <c r="F18" s="8" t="s">
        <v>384</v>
      </c>
      <c r="G18" s="5" t="s">
        <v>380</v>
      </c>
      <c r="H18" s="9">
        <v>1</v>
      </c>
      <c r="I18" s="5" t="s">
        <v>321</v>
      </c>
      <c r="J18" s="8" t="s">
        <v>381</v>
      </c>
      <c r="K18" s="30" t="s">
        <v>149</v>
      </c>
      <c r="L18" s="11" t="s">
        <v>382</v>
      </c>
      <c r="M18" s="5" t="s">
        <v>344</v>
      </c>
      <c r="N18" s="5">
        <v>2</v>
      </c>
      <c r="R18" s="5">
        <f t="shared" si="0"/>
        <v>16</v>
      </c>
    </row>
    <row r="19" spans="1:18" ht="72" x14ac:dyDescent="0.3">
      <c r="A19" s="5">
        <v>17</v>
      </c>
      <c r="B19" s="19" t="s">
        <v>154</v>
      </c>
      <c r="C19" s="8">
        <f>COUNTIF(Ferry!A:A,'Ferry Div List'!B19)</f>
        <v>1</v>
      </c>
      <c r="D19" s="5" t="s">
        <v>385</v>
      </c>
      <c r="E19" s="5" t="s">
        <v>146</v>
      </c>
      <c r="F19" s="8" t="s">
        <v>386</v>
      </c>
      <c r="G19" s="5" t="s">
        <v>380</v>
      </c>
      <c r="H19" s="9">
        <v>1</v>
      </c>
      <c r="I19" s="5" t="s">
        <v>321</v>
      </c>
      <c r="J19" s="8" t="s">
        <v>381</v>
      </c>
      <c r="K19" s="30" t="s">
        <v>149</v>
      </c>
      <c r="L19" s="10">
        <v>1</v>
      </c>
      <c r="M19" s="5" t="s">
        <v>344</v>
      </c>
      <c r="N19" s="5">
        <v>3</v>
      </c>
      <c r="R19" s="5">
        <f t="shared" si="0"/>
        <v>17</v>
      </c>
    </row>
    <row r="20" spans="1:18" ht="72" x14ac:dyDescent="0.3">
      <c r="A20" s="5">
        <v>18</v>
      </c>
      <c r="C20" s="8" t="s">
        <v>349</v>
      </c>
      <c r="D20" s="5" t="s">
        <v>387</v>
      </c>
      <c r="E20" s="5" t="s">
        <v>146</v>
      </c>
      <c r="F20" s="8" t="s">
        <v>388</v>
      </c>
      <c r="G20" s="5" t="s">
        <v>380</v>
      </c>
      <c r="H20" s="9">
        <v>1</v>
      </c>
      <c r="I20" s="5" t="s">
        <v>321</v>
      </c>
      <c r="J20" s="8" t="s">
        <v>381</v>
      </c>
      <c r="K20" s="30" t="s">
        <v>149</v>
      </c>
      <c r="L20" s="11" t="s">
        <v>382</v>
      </c>
      <c r="M20" s="5" t="s">
        <v>344</v>
      </c>
      <c r="N20" s="5">
        <v>2</v>
      </c>
      <c r="R20" s="5">
        <f t="shared" si="0"/>
        <v>18</v>
      </c>
    </row>
    <row r="21" spans="1:18" ht="72" x14ac:dyDescent="0.3">
      <c r="A21" s="5">
        <v>19</v>
      </c>
      <c r="C21" s="8" t="s">
        <v>349</v>
      </c>
      <c r="D21" s="5" t="s">
        <v>389</v>
      </c>
      <c r="E21" s="5" t="s">
        <v>146</v>
      </c>
      <c r="F21" s="8" t="s">
        <v>390</v>
      </c>
      <c r="G21" s="5" t="s">
        <v>380</v>
      </c>
      <c r="H21" s="9">
        <v>1</v>
      </c>
      <c r="I21" s="5" t="s">
        <v>321</v>
      </c>
      <c r="J21" s="8" t="s">
        <v>381</v>
      </c>
      <c r="K21" s="30" t="s">
        <v>149</v>
      </c>
      <c r="L21" s="11" t="s">
        <v>382</v>
      </c>
      <c r="M21" s="5" t="s">
        <v>344</v>
      </c>
      <c r="N21" s="5">
        <v>2</v>
      </c>
      <c r="R21" s="5">
        <f t="shared" si="0"/>
        <v>19</v>
      </c>
    </row>
    <row r="22" spans="1:18" ht="72" x14ac:dyDescent="0.3">
      <c r="A22" s="5">
        <v>20</v>
      </c>
      <c r="B22" s="19" t="s">
        <v>166</v>
      </c>
      <c r="C22" s="8">
        <f>COUNTIF(Ferry!A:A,'Ferry Div List'!B22)</f>
        <v>1</v>
      </c>
      <c r="D22" s="5" t="s">
        <v>391</v>
      </c>
      <c r="E22" s="5" t="s">
        <v>146</v>
      </c>
      <c r="F22" s="8" t="s">
        <v>392</v>
      </c>
      <c r="G22" s="5" t="s">
        <v>380</v>
      </c>
      <c r="H22" s="9">
        <v>1</v>
      </c>
      <c r="I22" s="5" t="s">
        <v>321</v>
      </c>
      <c r="J22" s="8" t="s">
        <v>381</v>
      </c>
      <c r="K22" s="30" t="s">
        <v>149</v>
      </c>
      <c r="L22" s="10">
        <v>1</v>
      </c>
      <c r="M22" s="5" t="s">
        <v>344</v>
      </c>
      <c r="N22" s="5">
        <v>3</v>
      </c>
      <c r="R22" s="5">
        <f t="shared" si="0"/>
        <v>20</v>
      </c>
    </row>
    <row r="23" spans="1:18" ht="72" x14ac:dyDescent="0.3">
      <c r="A23" s="5">
        <v>21</v>
      </c>
      <c r="B23" s="19" t="s">
        <v>170</v>
      </c>
      <c r="C23" s="8">
        <f>COUNTIF(Ferry!A:A,'Ferry Div List'!B23)</f>
        <v>1</v>
      </c>
      <c r="D23" s="5" t="s">
        <v>393</v>
      </c>
      <c r="E23" s="5" t="s">
        <v>146</v>
      </c>
      <c r="F23" s="8" t="s">
        <v>394</v>
      </c>
      <c r="G23" s="5" t="s">
        <v>380</v>
      </c>
      <c r="H23" s="9">
        <v>1</v>
      </c>
      <c r="I23" s="5" t="s">
        <v>321</v>
      </c>
      <c r="J23" s="8" t="s">
        <v>381</v>
      </c>
      <c r="K23" s="30" t="s">
        <v>149</v>
      </c>
      <c r="L23" s="11" t="s">
        <v>382</v>
      </c>
      <c r="M23" s="5" t="s">
        <v>344</v>
      </c>
      <c r="N23" s="5">
        <v>3</v>
      </c>
      <c r="R23" s="5">
        <f t="shared" si="0"/>
        <v>21</v>
      </c>
    </row>
    <row r="24" spans="1:18" ht="57.6" x14ac:dyDescent="0.3">
      <c r="A24" s="5">
        <v>22</v>
      </c>
      <c r="B24" s="5" t="s">
        <v>174</v>
      </c>
      <c r="C24" s="8">
        <f>COUNTIF(Ferry!A:A,'Ferry Div List'!B24)</f>
        <v>1</v>
      </c>
      <c r="D24" s="5" t="s">
        <v>395</v>
      </c>
      <c r="E24" s="5" t="s">
        <v>341</v>
      </c>
      <c r="F24" s="12" t="s">
        <v>396</v>
      </c>
      <c r="G24" s="5" t="s">
        <v>397</v>
      </c>
      <c r="H24" s="9">
        <v>4</v>
      </c>
      <c r="J24" s="5" t="s">
        <v>81</v>
      </c>
      <c r="K24" s="28" t="s">
        <v>81</v>
      </c>
      <c r="L24" s="10">
        <v>1</v>
      </c>
      <c r="M24" s="5" t="s">
        <v>344</v>
      </c>
      <c r="N24" s="5" t="s">
        <v>81</v>
      </c>
      <c r="R24" s="5">
        <f t="shared" si="0"/>
        <v>22</v>
      </c>
    </row>
    <row r="25" spans="1:18" ht="57.6" x14ac:dyDescent="0.3">
      <c r="A25" s="5">
        <v>23</v>
      </c>
      <c r="B25" s="19" t="s">
        <v>179</v>
      </c>
      <c r="C25" s="8">
        <f>COUNTIF(Ferry!A:A,'Ferry Div List'!B25)</f>
        <v>1</v>
      </c>
      <c r="D25" s="5" t="s">
        <v>398</v>
      </c>
      <c r="E25" s="5" t="s">
        <v>341</v>
      </c>
      <c r="F25" s="12" t="s">
        <v>399</v>
      </c>
      <c r="G25" s="5" t="s">
        <v>397</v>
      </c>
      <c r="H25" s="9">
        <v>4</v>
      </c>
      <c r="J25" s="5" t="s">
        <v>81</v>
      </c>
      <c r="K25" s="28" t="s">
        <v>81</v>
      </c>
      <c r="L25" s="10">
        <v>1</v>
      </c>
      <c r="M25" s="5" t="s">
        <v>344</v>
      </c>
      <c r="N25" s="5" t="s">
        <v>81</v>
      </c>
      <c r="R25" s="5">
        <f t="shared" si="0"/>
        <v>23</v>
      </c>
    </row>
    <row r="26" spans="1:18" ht="57.6" x14ac:dyDescent="0.3">
      <c r="A26" s="5">
        <v>24</v>
      </c>
      <c r="B26" s="19" t="s">
        <v>183</v>
      </c>
      <c r="C26" s="8">
        <f>COUNTIF(Ferry!A:A,'Ferry Div List'!B26)</f>
        <v>1</v>
      </c>
      <c r="D26" s="5" t="s">
        <v>400</v>
      </c>
      <c r="E26" s="5" t="s">
        <v>341</v>
      </c>
      <c r="F26" s="12" t="s">
        <v>401</v>
      </c>
      <c r="G26" s="5" t="s">
        <v>397</v>
      </c>
      <c r="H26" s="9">
        <v>4</v>
      </c>
      <c r="J26" s="5" t="s">
        <v>81</v>
      </c>
      <c r="K26" s="28" t="s">
        <v>81</v>
      </c>
      <c r="L26" s="10">
        <v>1</v>
      </c>
      <c r="M26" s="5" t="s">
        <v>344</v>
      </c>
      <c r="N26" s="5" t="s">
        <v>81</v>
      </c>
      <c r="R26" s="5">
        <f t="shared" si="0"/>
        <v>24</v>
      </c>
    </row>
    <row r="27" spans="1:18" ht="72" x14ac:dyDescent="0.3">
      <c r="A27" s="5">
        <v>25</v>
      </c>
      <c r="B27" s="19" t="s">
        <v>187</v>
      </c>
      <c r="C27" s="8">
        <f>COUNTIF(Ferry!A:A,'Ferry Div List'!B27)</f>
        <v>1</v>
      </c>
      <c r="D27" s="18" t="s">
        <v>402</v>
      </c>
      <c r="E27" s="5" t="s">
        <v>341</v>
      </c>
      <c r="F27" s="12" t="s">
        <v>403</v>
      </c>
      <c r="G27" s="5" t="s">
        <v>404</v>
      </c>
      <c r="H27" s="9">
        <v>8</v>
      </c>
      <c r="J27" s="5" t="s">
        <v>81</v>
      </c>
      <c r="K27" s="28" t="s">
        <v>81</v>
      </c>
      <c r="L27" s="10">
        <v>1</v>
      </c>
      <c r="M27" s="5" t="s">
        <v>344</v>
      </c>
      <c r="N27" s="5" t="s">
        <v>81</v>
      </c>
      <c r="R27" s="5">
        <f t="shared" si="0"/>
        <v>25</v>
      </c>
    </row>
    <row r="28" spans="1:18" ht="72" x14ac:dyDescent="0.3">
      <c r="A28" s="5">
        <v>26</v>
      </c>
      <c r="B28" s="19" t="s">
        <v>191</v>
      </c>
      <c r="C28" s="8">
        <f>COUNTIF(Ferry!A:A,'Ferry Div List'!B28)</f>
        <v>1</v>
      </c>
      <c r="D28" s="5" t="s">
        <v>405</v>
      </c>
      <c r="E28" s="5" t="s">
        <v>341</v>
      </c>
      <c r="F28" s="12" t="s">
        <v>406</v>
      </c>
      <c r="G28" s="5" t="s">
        <v>404</v>
      </c>
      <c r="H28" s="9">
        <v>8</v>
      </c>
      <c r="J28" s="5" t="s">
        <v>81</v>
      </c>
      <c r="K28" s="28" t="s">
        <v>81</v>
      </c>
      <c r="L28" s="10">
        <v>1</v>
      </c>
      <c r="M28" s="5" t="s">
        <v>344</v>
      </c>
      <c r="N28" s="5">
        <v>1</v>
      </c>
      <c r="R28" s="5">
        <f t="shared" si="0"/>
        <v>26</v>
      </c>
    </row>
    <row r="29" spans="1:18" ht="72" x14ac:dyDescent="0.3">
      <c r="A29" s="5">
        <v>27</v>
      </c>
      <c r="B29" s="19" t="s">
        <v>193</v>
      </c>
      <c r="C29" s="8">
        <f>COUNTIF(Ferry!A:A,'Ferry Div List'!B29)</f>
        <v>1</v>
      </c>
      <c r="D29" s="5" t="s">
        <v>407</v>
      </c>
      <c r="E29" s="5" t="s">
        <v>341</v>
      </c>
      <c r="F29" s="12" t="s">
        <v>408</v>
      </c>
      <c r="G29" s="5" t="s">
        <v>404</v>
      </c>
      <c r="H29" s="9">
        <v>8</v>
      </c>
      <c r="J29" s="5" t="s">
        <v>81</v>
      </c>
      <c r="K29" s="28" t="s">
        <v>81</v>
      </c>
      <c r="L29" s="10">
        <v>1</v>
      </c>
      <c r="M29" s="5" t="s">
        <v>344</v>
      </c>
      <c r="N29" s="5">
        <v>1</v>
      </c>
      <c r="R29" s="5">
        <f t="shared" si="0"/>
        <v>27</v>
      </c>
    </row>
    <row r="30" spans="1:18" ht="72" x14ac:dyDescent="0.3">
      <c r="A30" s="5">
        <v>28</v>
      </c>
      <c r="B30" s="19" t="s">
        <v>196</v>
      </c>
      <c r="C30" s="8">
        <f>COUNTIF(Ferry!A:A,'Ferry Div List'!B30)</f>
        <v>1</v>
      </c>
      <c r="D30" s="5" t="s">
        <v>409</v>
      </c>
      <c r="E30" s="5" t="s">
        <v>341</v>
      </c>
      <c r="F30" s="12" t="s">
        <v>410</v>
      </c>
      <c r="G30" s="5" t="s">
        <v>404</v>
      </c>
      <c r="H30" s="9">
        <v>8</v>
      </c>
      <c r="J30" s="5" t="s">
        <v>81</v>
      </c>
      <c r="K30" s="28" t="s">
        <v>81</v>
      </c>
      <c r="L30" s="10">
        <v>1</v>
      </c>
      <c r="M30" s="5" t="s">
        <v>344</v>
      </c>
      <c r="N30" s="5">
        <v>1</v>
      </c>
      <c r="R30" s="5">
        <f t="shared" si="0"/>
        <v>28</v>
      </c>
    </row>
    <row r="31" spans="1:18" ht="100.8" x14ac:dyDescent="0.3">
      <c r="A31" s="5">
        <v>29</v>
      </c>
      <c r="B31" s="19" t="s">
        <v>199</v>
      </c>
      <c r="C31" s="8">
        <f>COUNTIF(Ferry!A:A,'Ferry Div List'!B31)</f>
        <v>1</v>
      </c>
      <c r="D31" s="5" t="s">
        <v>411</v>
      </c>
      <c r="E31" s="5" t="s">
        <v>341</v>
      </c>
      <c r="F31" s="12" t="s">
        <v>412</v>
      </c>
      <c r="G31" s="5" t="s">
        <v>404</v>
      </c>
      <c r="H31" s="9">
        <v>8</v>
      </c>
      <c r="J31" s="5" t="s">
        <v>81</v>
      </c>
      <c r="K31" s="28" t="s">
        <v>81</v>
      </c>
      <c r="L31" s="10">
        <v>1</v>
      </c>
      <c r="M31" s="5" t="s">
        <v>344</v>
      </c>
      <c r="N31" s="5">
        <v>1</v>
      </c>
      <c r="R31" s="5">
        <f t="shared" si="0"/>
        <v>29</v>
      </c>
    </row>
    <row r="32" spans="1:18" ht="43.8" thickBot="1" x14ac:dyDescent="0.35">
      <c r="A32" s="5">
        <v>30</v>
      </c>
      <c r="B32" s="5" t="s">
        <v>202</v>
      </c>
      <c r="C32" s="8">
        <f>COUNTIF(Ferry!A:A,'Ferry Div List'!B32)</f>
        <v>1</v>
      </c>
      <c r="D32" s="5" t="s">
        <v>413</v>
      </c>
      <c r="E32" s="5" t="s">
        <v>414</v>
      </c>
      <c r="F32" s="12" t="s">
        <v>415</v>
      </c>
      <c r="G32" s="5" t="s">
        <v>416</v>
      </c>
      <c r="H32" s="9">
        <v>6</v>
      </c>
      <c r="J32" s="8" t="s">
        <v>205</v>
      </c>
      <c r="K32" s="30" t="s">
        <v>205</v>
      </c>
      <c r="L32" s="11" t="s">
        <v>97</v>
      </c>
      <c r="M32" s="5" t="s">
        <v>344</v>
      </c>
      <c r="N32" s="5">
        <v>3</v>
      </c>
      <c r="R32" s="5">
        <f t="shared" si="0"/>
        <v>30</v>
      </c>
    </row>
    <row r="33" spans="1:18" ht="72.599999999999994" thickBot="1" x14ac:dyDescent="0.35">
      <c r="A33" s="5">
        <v>31</v>
      </c>
      <c r="B33" s="19" t="s">
        <v>208</v>
      </c>
      <c r="C33" s="8">
        <f>COUNTIF(Ferry!A:A,'Ferry Div List'!B33)</f>
        <v>1</v>
      </c>
      <c r="D33" s="25" t="s">
        <v>417</v>
      </c>
      <c r="E33" s="5" t="s">
        <v>146</v>
      </c>
      <c r="F33" s="12" t="s">
        <v>418</v>
      </c>
      <c r="G33" s="5" t="s">
        <v>404</v>
      </c>
      <c r="H33" s="9">
        <v>8</v>
      </c>
      <c r="I33" s="5" t="s">
        <v>321</v>
      </c>
      <c r="J33" s="8" t="s">
        <v>381</v>
      </c>
      <c r="K33" s="30" t="s">
        <v>149</v>
      </c>
      <c r="L33" s="11" t="s">
        <v>382</v>
      </c>
      <c r="M33" s="5" t="s">
        <v>344</v>
      </c>
      <c r="N33" s="5">
        <v>1</v>
      </c>
      <c r="O33" s="5" t="s">
        <v>419</v>
      </c>
      <c r="R33" s="5">
        <f t="shared" si="0"/>
        <v>31</v>
      </c>
    </row>
    <row r="34" spans="1:18" ht="72" x14ac:dyDescent="0.3">
      <c r="A34" s="5">
        <v>32</v>
      </c>
      <c r="B34" s="5" t="s">
        <v>212</v>
      </c>
      <c r="C34" s="8" t="s">
        <v>349</v>
      </c>
      <c r="D34" s="5" t="s">
        <v>420</v>
      </c>
      <c r="E34" s="5" t="s">
        <v>146</v>
      </c>
      <c r="F34" s="12" t="s">
        <v>421</v>
      </c>
      <c r="G34" s="5" t="s">
        <v>404</v>
      </c>
      <c r="H34" s="9">
        <v>8</v>
      </c>
      <c r="I34" s="5" t="s">
        <v>321</v>
      </c>
      <c r="J34" s="8" t="s">
        <v>381</v>
      </c>
      <c r="K34" s="30" t="s">
        <v>149</v>
      </c>
      <c r="L34" s="11" t="s">
        <v>382</v>
      </c>
      <c r="M34" s="5" t="s">
        <v>344</v>
      </c>
      <c r="N34" s="5">
        <v>2</v>
      </c>
      <c r="R34" s="5">
        <f t="shared" si="0"/>
        <v>32</v>
      </c>
    </row>
    <row r="35" spans="1:18" ht="28.8" x14ac:dyDescent="0.3">
      <c r="A35" s="5">
        <v>33</v>
      </c>
      <c r="B35" s="19" t="s">
        <v>215</v>
      </c>
      <c r="C35" s="8">
        <f>COUNTIF(Ferry!A:A,'Ferry Div List'!B35)</f>
        <v>1</v>
      </c>
      <c r="D35" s="5" t="s">
        <v>422</v>
      </c>
      <c r="E35" s="5" t="s">
        <v>351</v>
      </c>
      <c r="F35" s="12" t="s">
        <v>423</v>
      </c>
      <c r="G35" s="5" t="s">
        <v>404</v>
      </c>
      <c r="H35" s="9">
        <v>8</v>
      </c>
      <c r="J35" s="8" t="s">
        <v>205</v>
      </c>
      <c r="K35" s="30" t="s">
        <v>205</v>
      </c>
      <c r="L35" s="11" t="s">
        <v>97</v>
      </c>
      <c r="M35" s="5" t="s">
        <v>344</v>
      </c>
      <c r="N35" s="5" t="s">
        <v>115</v>
      </c>
      <c r="R35" s="5">
        <f t="shared" si="0"/>
        <v>33</v>
      </c>
    </row>
    <row r="36" spans="1:18" ht="28.8" x14ac:dyDescent="0.3">
      <c r="A36" s="5">
        <v>34</v>
      </c>
      <c r="B36" s="19" t="s">
        <v>220</v>
      </c>
      <c r="C36" s="8">
        <f>COUNTIF(Ferry!A:A,'Ferry Div List'!B36)</f>
        <v>1</v>
      </c>
      <c r="D36" s="5" t="s">
        <v>424</v>
      </c>
      <c r="E36" s="5" t="s">
        <v>351</v>
      </c>
      <c r="F36" s="12" t="s">
        <v>425</v>
      </c>
      <c r="H36" s="9">
        <v>8</v>
      </c>
      <c r="J36" s="8" t="s">
        <v>205</v>
      </c>
      <c r="K36" s="30" t="s">
        <v>205</v>
      </c>
      <c r="L36" s="11" t="s">
        <v>97</v>
      </c>
      <c r="M36" s="5" t="s">
        <v>344</v>
      </c>
      <c r="N36" s="5" t="s">
        <v>115</v>
      </c>
      <c r="R36" s="5">
        <f t="shared" si="0"/>
        <v>34</v>
      </c>
    </row>
    <row r="37" spans="1:18" ht="28.8" x14ac:dyDescent="0.3">
      <c r="A37" s="5">
        <v>35</v>
      </c>
      <c r="B37" s="19" t="s">
        <v>223</v>
      </c>
      <c r="C37" s="8">
        <f>COUNTIF(Ferry!A:A,'Ferry Div List'!B37)</f>
        <v>1</v>
      </c>
      <c r="D37" s="5" t="s">
        <v>426</v>
      </c>
      <c r="E37" s="5" t="s">
        <v>351</v>
      </c>
      <c r="F37" s="12" t="s">
        <v>427</v>
      </c>
      <c r="G37" s="5" t="s">
        <v>404</v>
      </c>
      <c r="H37" s="9">
        <v>8</v>
      </c>
      <c r="J37" s="5" t="s">
        <v>115</v>
      </c>
      <c r="K37" s="28" t="s">
        <v>115</v>
      </c>
      <c r="L37" s="10">
        <v>2</v>
      </c>
      <c r="M37" s="5" t="s">
        <v>344</v>
      </c>
      <c r="N37" s="5" t="s">
        <v>115</v>
      </c>
      <c r="R37" s="5">
        <f t="shared" si="0"/>
        <v>35</v>
      </c>
    </row>
    <row r="38" spans="1:18" ht="86.4" x14ac:dyDescent="0.3">
      <c r="A38" s="5">
        <v>36</v>
      </c>
      <c r="B38" s="5" t="s">
        <v>219</v>
      </c>
      <c r="C38" s="8">
        <f>COUNTIF(Ferry!A:A,'Ferry Div List'!B38)</f>
        <v>1</v>
      </c>
      <c r="D38" s="5" t="s">
        <v>428</v>
      </c>
      <c r="E38" s="5" t="s">
        <v>361</v>
      </c>
      <c r="F38" s="12" t="s">
        <v>429</v>
      </c>
      <c r="G38" s="5" t="s">
        <v>397</v>
      </c>
      <c r="H38" s="9">
        <v>4</v>
      </c>
      <c r="J38" s="5" t="s">
        <v>115</v>
      </c>
      <c r="K38" s="28" t="s">
        <v>115</v>
      </c>
      <c r="L38" s="10">
        <v>2</v>
      </c>
      <c r="M38" s="5" t="s">
        <v>344</v>
      </c>
      <c r="N38" s="5" t="s">
        <v>115</v>
      </c>
      <c r="R38" s="5">
        <f t="shared" si="0"/>
        <v>36</v>
      </c>
    </row>
    <row r="39" spans="1:18" ht="72" x14ac:dyDescent="0.3">
      <c r="A39" s="5">
        <v>37</v>
      </c>
      <c r="B39" s="5" t="s">
        <v>230</v>
      </c>
      <c r="C39" s="8">
        <f>COUNTIF(Ferry!A:A,'Ferry Div List'!B39)</f>
        <v>1</v>
      </c>
      <c r="D39" s="5" t="s">
        <v>430</v>
      </c>
      <c r="E39" s="5" t="s">
        <v>361</v>
      </c>
      <c r="F39" s="12" t="s">
        <v>431</v>
      </c>
      <c r="G39" s="5" t="s">
        <v>404</v>
      </c>
      <c r="H39" s="9">
        <v>8</v>
      </c>
      <c r="J39" s="5" t="s">
        <v>115</v>
      </c>
      <c r="K39" s="28" t="s">
        <v>115</v>
      </c>
      <c r="L39" s="10">
        <v>2</v>
      </c>
      <c r="M39" s="5" t="s">
        <v>344</v>
      </c>
      <c r="N39" s="5" t="s">
        <v>115</v>
      </c>
      <c r="R39" s="5">
        <f t="shared" si="0"/>
        <v>37</v>
      </c>
    </row>
    <row r="40" spans="1:18" ht="57.6" x14ac:dyDescent="0.3">
      <c r="A40" s="5">
        <v>38</v>
      </c>
      <c r="B40" s="24" t="s">
        <v>432</v>
      </c>
      <c r="C40" s="8" t="s">
        <v>433</v>
      </c>
      <c r="D40" s="18" t="s">
        <v>434</v>
      </c>
      <c r="E40" s="5" t="s">
        <v>366</v>
      </c>
      <c r="F40" s="12" t="s">
        <v>435</v>
      </c>
      <c r="G40" s="5" t="s">
        <v>404</v>
      </c>
      <c r="H40" s="9">
        <v>8</v>
      </c>
      <c r="J40" s="5" t="s">
        <v>125</v>
      </c>
      <c r="K40" s="28" t="s">
        <v>125</v>
      </c>
      <c r="L40" s="10">
        <v>2</v>
      </c>
      <c r="M40" s="5" t="s">
        <v>344</v>
      </c>
      <c r="N40" s="5" t="s">
        <v>125</v>
      </c>
      <c r="R40" s="5">
        <f t="shared" si="0"/>
        <v>38</v>
      </c>
    </row>
    <row r="41" spans="1:18" ht="57.6" x14ac:dyDescent="0.3">
      <c r="A41" s="5">
        <v>39</v>
      </c>
      <c r="B41" s="5" t="s">
        <v>236</v>
      </c>
      <c r="C41" s="8">
        <f>COUNTIF(Ferry!A:A,'Ferry Div List'!B41)</f>
        <v>1</v>
      </c>
      <c r="D41" s="18" t="s">
        <v>436</v>
      </c>
      <c r="E41" s="5" t="s">
        <v>366</v>
      </c>
      <c r="F41" s="12" t="s">
        <v>437</v>
      </c>
      <c r="G41" s="5" t="s">
        <v>404</v>
      </c>
      <c r="H41" s="9">
        <v>8</v>
      </c>
      <c r="J41" s="5" t="s">
        <v>125</v>
      </c>
      <c r="K41" s="28" t="s">
        <v>125</v>
      </c>
      <c r="L41" s="10">
        <v>2</v>
      </c>
      <c r="M41" s="5" t="s">
        <v>344</v>
      </c>
      <c r="N41" s="5" t="s">
        <v>125</v>
      </c>
      <c r="O41" s="5" t="s">
        <v>438</v>
      </c>
      <c r="R41" s="5">
        <f t="shared" si="0"/>
        <v>39</v>
      </c>
    </row>
    <row r="42" spans="1:18" ht="57.6" x14ac:dyDescent="0.3">
      <c r="A42" s="5">
        <v>40</v>
      </c>
      <c r="B42" s="19" t="s">
        <v>240</v>
      </c>
      <c r="C42" s="8">
        <f>COUNTIF(Ferry!A:A,'Ferry Div List'!B42)</f>
        <v>1</v>
      </c>
      <c r="D42" s="5" t="s">
        <v>439</v>
      </c>
      <c r="E42" s="5" t="s">
        <v>369</v>
      </c>
      <c r="F42" s="12" t="s">
        <v>440</v>
      </c>
      <c r="G42" s="5" t="s">
        <v>416</v>
      </c>
      <c r="H42" s="9">
        <v>6</v>
      </c>
      <c r="I42" s="5" t="s">
        <v>321</v>
      </c>
      <c r="J42" s="5" t="s">
        <v>371</v>
      </c>
      <c r="K42" s="30" t="s">
        <v>132</v>
      </c>
      <c r="L42" s="10">
        <v>3</v>
      </c>
      <c r="M42" s="5" t="s">
        <v>344</v>
      </c>
      <c r="N42" s="5" t="s">
        <v>441</v>
      </c>
      <c r="R42" s="5">
        <f t="shared" si="0"/>
        <v>40</v>
      </c>
    </row>
    <row r="43" spans="1:18" ht="100.8" x14ac:dyDescent="0.3">
      <c r="A43" s="5">
        <v>41</v>
      </c>
      <c r="B43" s="19" t="s">
        <v>243</v>
      </c>
      <c r="C43" s="8">
        <f>COUNTIF(Ferry!A:A,'Ferry Div List'!B43)</f>
        <v>1</v>
      </c>
      <c r="D43" s="5" t="s">
        <v>442</v>
      </c>
      <c r="E43" s="5" t="s">
        <v>369</v>
      </c>
      <c r="F43" s="12" t="s">
        <v>443</v>
      </c>
      <c r="G43" s="5" t="s">
        <v>416</v>
      </c>
      <c r="H43" s="9">
        <v>6</v>
      </c>
      <c r="I43" s="5" t="s">
        <v>321</v>
      </c>
      <c r="J43" s="5" t="s">
        <v>371</v>
      </c>
      <c r="K43" s="30" t="s">
        <v>132</v>
      </c>
      <c r="L43" s="10">
        <v>3</v>
      </c>
      <c r="M43" s="5" t="s">
        <v>344</v>
      </c>
      <c r="N43" s="5" t="s">
        <v>441</v>
      </c>
      <c r="R43" s="5">
        <f t="shared" si="0"/>
        <v>41</v>
      </c>
    </row>
    <row r="44" spans="1:18" ht="57.6" x14ac:dyDescent="0.3">
      <c r="A44" s="5">
        <v>42</v>
      </c>
      <c r="B44" s="19" t="s">
        <v>248</v>
      </c>
      <c r="C44" s="8">
        <f>COUNTIF(Ferry!A:A,'Ferry Div List'!B44)</f>
        <v>1</v>
      </c>
      <c r="D44" s="5" t="s">
        <v>444</v>
      </c>
      <c r="E44" s="5" t="s">
        <v>369</v>
      </c>
      <c r="F44" s="12" t="s">
        <v>445</v>
      </c>
      <c r="G44" s="5" t="s">
        <v>416</v>
      </c>
      <c r="H44" s="9">
        <v>6</v>
      </c>
      <c r="I44" s="5" t="s">
        <v>321</v>
      </c>
      <c r="J44" s="5" t="s">
        <v>371</v>
      </c>
      <c r="K44" s="30" t="s">
        <v>132</v>
      </c>
      <c r="L44" s="10">
        <v>3</v>
      </c>
      <c r="M44" s="5" t="s">
        <v>344</v>
      </c>
      <c r="N44" s="5" t="s">
        <v>371</v>
      </c>
      <c r="R44" s="5">
        <f t="shared" si="0"/>
        <v>42</v>
      </c>
    </row>
    <row r="45" spans="1:18" ht="86.4" x14ac:dyDescent="0.3">
      <c r="A45" s="5">
        <v>44</v>
      </c>
      <c r="B45" s="19" t="s">
        <v>253</v>
      </c>
      <c r="C45" s="8">
        <f>COUNTIF(Ferry!A:A,'Ferry Div List'!B45)</f>
        <v>1</v>
      </c>
      <c r="D45" s="5" t="s">
        <v>446</v>
      </c>
      <c r="E45" s="5" t="s">
        <v>369</v>
      </c>
      <c r="F45" s="12" t="s">
        <v>447</v>
      </c>
      <c r="G45" s="5" t="s">
        <v>416</v>
      </c>
      <c r="H45" s="9">
        <v>6</v>
      </c>
      <c r="I45" s="5" t="s">
        <v>321</v>
      </c>
      <c r="J45" s="5" t="s">
        <v>371</v>
      </c>
      <c r="K45" s="30" t="s">
        <v>132</v>
      </c>
      <c r="L45" s="10">
        <v>3</v>
      </c>
      <c r="M45" s="5" t="s">
        <v>344</v>
      </c>
      <c r="N45" s="5" t="s">
        <v>371</v>
      </c>
      <c r="R45" s="5">
        <f t="shared" si="0"/>
        <v>44</v>
      </c>
    </row>
    <row r="46" spans="1:18" ht="43.2" x14ac:dyDescent="0.3">
      <c r="A46" s="5">
        <v>46</v>
      </c>
      <c r="B46" s="5" t="s">
        <v>257</v>
      </c>
      <c r="C46" s="8">
        <f>COUNTIF(Ferry!A:A,'Ferry Div List'!B46)</f>
        <v>1</v>
      </c>
      <c r="D46" s="5" t="s">
        <v>448</v>
      </c>
      <c r="E46" s="5" t="s">
        <v>369</v>
      </c>
      <c r="F46" s="12" t="s">
        <v>449</v>
      </c>
      <c r="G46" s="5" t="s">
        <v>404</v>
      </c>
      <c r="H46" s="9">
        <v>8</v>
      </c>
      <c r="I46" s="5" t="s">
        <v>321</v>
      </c>
      <c r="J46" s="5" t="s">
        <v>371</v>
      </c>
      <c r="K46" s="30" t="s">
        <v>132</v>
      </c>
      <c r="L46" s="10">
        <v>3</v>
      </c>
      <c r="M46" s="5" t="s">
        <v>344</v>
      </c>
      <c r="N46" s="5" t="s">
        <v>371</v>
      </c>
      <c r="R46" s="5">
        <f t="shared" si="0"/>
        <v>46</v>
      </c>
    </row>
    <row r="47" spans="1:18" ht="57.6" x14ac:dyDescent="0.3">
      <c r="A47" s="5">
        <v>47</v>
      </c>
      <c r="B47" s="19" t="s">
        <v>262</v>
      </c>
      <c r="C47" s="8">
        <f>COUNTIF(Ferry!A:A,'Ferry Div List'!B47)</f>
        <v>1</v>
      </c>
      <c r="D47" s="8" t="s">
        <v>450</v>
      </c>
      <c r="E47" s="5" t="s">
        <v>369</v>
      </c>
      <c r="F47" s="12" t="s">
        <v>451</v>
      </c>
      <c r="G47" s="5" t="s">
        <v>404</v>
      </c>
      <c r="H47" s="9">
        <v>8</v>
      </c>
      <c r="I47" s="5" t="s">
        <v>321</v>
      </c>
      <c r="J47" s="5" t="s">
        <v>371</v>
      </c>
      <c r="K47" s="30" t="s">
        <v>132</v>
      </c>
      <c r="L47" s="10">
        <v>3</v>
      </c>
      <c r="M47" s="5" t="s">
        <v>344</v>
      </c>
      <c r="N47" s="5">
        <v>3</v>
      </c>
      <c r="R47" s="5">
        <f t="shared" si="0"/>
        <v>47</v>
      </c>
    </row>
    <row r="48" spans="1:18" ht="28.8" x14ac:dyDescent="0.3">
      <c r="A48" s="5">
        <v>48</v>
      </c>
      <c r="B48" s="19" t="s">
        <v>265</v>
      </c>
      <c r="C48" s="8">
        <f>COUNTIF(Ferry!A:A,'Ferry Div List'!B48)</f>
        <v>1</v>
      </c>
      <c r="D48" s="5" t="s">
        <v>452</v>
      </c>
      <c r="E48" s="5" t="s">
        <v>369</v>
      </c>
      <c r="F48" s="12" t="s">
        <v>453</v>
      </c>
      <c r="G48" s="5" t="s">
        <v>404</v>
      </c>
      <c r="H48" s="9">
        <v>8</v>
      </c>
      <c r="I48" s="5" t="s">
        <v>321</v>
      </c>
      <c r="J48" s="5" t="s">
        <v>371</v>
      </c>
      <c r="K48" s="30" t="s">
        <v>132</v>
      </c>
      <c r="L48" s="10">
        <v>3</v>
      </c>
      <c r="M48" s="5" t="s">
        <v>344</v>
      </c>
      <c r="N48" s="5" t="s">
        <v>441</v>
      </c>
      <c r="R48" s="5">
        <f t="shared" si="0"/>
        <v>48</v>
      </c>
    </row>
    <row r="49" spans="1:18" ht="28.8" x14ac:dyDescent="0.3">
      <c r="A49" s="5">
        <v>49</v>
      </c>
      <c r="B49" s="5" t="s">
        <v>269</v>
      </c>
      <c r="C49" s="8">
        <f>COUNTIF(Ferry!A:A,'Ferry Div List'!B49)</f>
        <v>1</v>
      </c>
      <c r="D49" s="5" t="s">
        <v>454</v>
      </c>
      <c r="E49" s="5" t="s">
        <v>369</v>
      </c>
      <c r="F49" s="12" t="s">
        <v>455</v>
      </c>
      <c r="G49" s="5" t="s">
        <v>404</v>
      </c>
      <c r="H49" s="9">
        <v>8</v>
      </c>
      <c r="I49" s="5" t="s">
        <v>321</v>
      </c>
      <c r="J49" s="5" t="s">
        <v>371</v>
      </c>
      <c r="K49" s="30" t="s">
        <v>132</v>
      </c>
      <c r="L49" s="10">
        <v>3</v>
      </c>
      <c r="M49" s="5" t="s">
        <v>344</v>
      </c>
      <c r="N49" s="5">
        <v>3</v>
      </c>
      <c r="R49" s="5">
        <f t="shared" si="0"/>
        <v>49</v>
      </c>
    </row>
    <row r="50" spans="1:18" ht="28.8" x14ac:dyDescent="0.3">
      <c r="A50" s="5">
        <v>50</v>
      </c>
      <c r="B50" s="5" t="s">
        <v>274</v>
      </c>
      <c r="C50" s="8">
        <f>COUNTIF(Ferry!A:A,'Ferry Div List'!B50)</f>
        <v>1</v>
      </c>
      <c r="D50" s="5" t="s">
        <v>456</v>
      </c>
      <c r="E50" s="5" t="s">
        <v>369</v>
      </c>
      <c r="F50" s="12" t="s">
        <v>457</v>
      </c>
      <c r="G50" s="5" t="s">
        <v>404</v>
      </c>
      <c r="H50" s="9">
        <v>8</v>
      </c>
      <c r="I50" s="5" t="s">
        <v>321</v>
      </c>
      <c r="J50" s="5" t="s">
        <v>371</v>
      </c>
      <c r="K50" s="30" t="s">
        <v>132</v>
      </c>
      <c r="L50" s="10">
        <v>3</v>
      </c>
      <c r="M50" s="5" t="s">
        <v>344</v>
      </c>
      <c r="N50" s="5" t="s">
        <v>441</v>
      </c>
      <c r="R50" s="5">
        <f t="shared" si="0"/>
        <v>50</v>
      </c>
    </row>
    <row r="51" spans="1:18" ht="28.8" x14ac:dyDescent="0.3">
      <c r="A51" s="5">
        <v>51</v>
      </c>
      <c r="B51" s="19" t="s">
        <v>280</v>
      </c>
      <c r="C51" s="8">
        <f>COUNTIF(Ferry!A:A,'Ferry Div List'!B51)</f>
        <v>1</v>
      </c>
      <c r="D51" s="5" t="s">
        <v>458</v>
      </c>
      <c r="E51" s="5" t="s">
        <v>369</v>
      </c>
      <c r="F51" s="12" t="s">
        <v>459</v>
      </c>
      <c r="G51" s="5" t="s">
        <v>404</v>
      </c>
      <c r="H51" s="9">
        <v>8</v>
      </c>
      <c r="I51" s="5" t="s">
        <v>321</v>
      </c>
      <c r="J51" s="5" t="s">
        <v>371</v>
      </c>
      <c r="K51" s="30" t="s">
        <v>132</v>
      </c>
      <c r="L51" s="10">
        <v>3</v>
      </c>
      <c r="M51" s="5" t="s">
        <v>344</v>
      </c>
      <c r="N51" s="5" t="s">
        <v>441</v>
      </c>
      <c r="R51" s="5">
        <f t="shared" si="0"/>
        <v>51</v>
      </c>
    </row>
    <row r="52" spans="1:18" ht="72" x14ac:dyDescent="0.3">
      <c r="A52" s="5">
        <v>52</v>
      </c>
      <c r="B52" s="5" t="s">
        <v>284</v>
      </c>
      <c r="C52" s="8">
        <f>COUNTIF(Ferry!A:A,'Ferry Div List'!B52)</f>
        <v>1</v>
      </c>
      <c r="D52" s="5" t="s">
        <v>460</v>
      </c>
      <c r="E52" s="5" t="s">
        <v>341</v>
      </c>
      <c r="F52" s="12" t="s">
        <v>461</v>
      </c>
      <c r="G52" s="5" t="s">
        <v>416</v>
      </c>
      <c r="H52" s="9">
        <v>6</v>
      </c>
      <c r="J52" s="5" t="s">
        <v>81</v>
      </c>
      <c r="K52" s="28" t="s">
        <v>81</v>
      </c>
      <c r="L52" s="10">
        <v>1</v>
      </c>
      <c r="M52" s="5" t="s">
        <v>344</v>
      </c>
      <c r="N52" s="5" t="s">
        <v>81</v>
      </c>
      <c r="R52" s="5">
        <f t="shared" si="0"/>
        <v>52</v>
      </c>
    </row>
    <row r="53" spans="1:18" ht="72" x14ac:dyDescent="0.3">
      <c r="A53" s="5">
        <v>53</v>
      </c>
      <c r="B53" s="5" t="s">
        <v>289</v>
      </c>
      <c r="C53" s="8">
        <f>COUNTIF(Ferry!A:A,'Ferry Div List'!B53)</f>
        <v>1</v>
      </c>
      <c r="D53" s="5" t="s">
        <v>462</v>
      </c>
      <c r="E53" s="5" t="s">
        <v>341</v>
      </c>
      <c r="F53" s="12" t="s">
        <v>463</v>
      </c>
      <c r="G53" s="5" t="s">
        <v>416</v>
      </c>
      <c r="H53" s="9">
        <v>6</v>
      </c>
      <c r="J53" s="5" t="s">
        <v>81</v>
      </c>
      <c r="K53" s="28" t="s">
        <v>81</v>
      </c>
      <c r="L53" s="10">
        <v>1</v>
      </c>
      <c r="M53" s="5" t="s">
        <v>344</v>
      </c>
      <c r="N53" s="5" t="s">
        <v>81</v>
      </c>
      <c r="R53" s="5">
        <f t="shared" si="0"/>
        <v>53</v>
      </c>
    </row>
    <row r="54" spans="1:18" ht="72" x14ac:dyDescent="0.3">
      <c r="A54" s="5">
        <v>54</v>
      </c>
      <c r="B54" s="5" t="s">
        <v>293</v>
      </c>
      <c r="C54" s="8">
        <f>COUNTIF(Ferry!A:A,'Ferry Div List'!B54)</f>
        <v>1</v>
      </c>
      <c r="D54" s="5" t="s">
        <v>464</v>
      </c>
      <c r="E54" s="5" t="s">
        <v>465</v>
      </c>
      <c r="F54" s="12" t="s">
        <v>466</v>
      </c>
      <c r="G54" s="5" t="s">
        <v>416</v>
      </c>
      <c r="H54" s="9">
        <v>6</v>
      </c>
      <c r="J54" s="5" t="s">
        <v>81</v>
      </c>
      <c r="K54" s="28" t="s">
        <v>81</v>
      </c>
      <c r="L54" s="10">
        <v>1</v>
      </c>
      <c r="M54" s="5" t="s">
        <v>344</v>
      </c>
      <c r="N54" s="5" t="s">
        <v>81</v>
      </c>
      <c r="R54" s="5">
        <f t="shared" si="0"/>
        <v>54</v>
      </c>
    </row>
    <row r="55" spans="1:18" ht="72" x14ac:dyDescent="0.3">
      <c r="A55" s="5">
        <v>55</v>
      </c>
      <c r="B55" s="5" t="s">
        <v>298</v>
      </c>
      <c r="C55" s="8">
        <f>COUNTIF(Ferry!A:A,'Ferry Div List'!B55)</f>
        <v>1</v>
      </c>
      <c r="D55" s="5" t="s">
        <v>467</v>
      </c>
      <c r="E55" s="5" t="s">
        <v>341</v>
      </c>
      <c r="F55" s="12" t="s">
        <v>468</v>
      </c>
      <c r="G55" s="5" t="s">
        <v>416</v>
      </c>
      <c r="H55" s="9">
        <v>6</v>
      </c>
      <c r="J55" s="5" t="s">
        <v>81</v>
      </c>
      <c r="K55" s="28" t="s">
        <v>81</v>
      </c>
      <c r="L55" s="10">
        <v>1</v>
      </c>
      <c r="M55" s="5" t="s">
        <v>344</v>
      </c>
      <c r="N55" s="5" t="s">
        <v>81</v>
      </c>
      <c r="R55" s="5">
        <f t="shared" si="0"/>
        <v>55</v>
      </c>
    </row>
    <row r="56" spans="1:18" ht="72" x14ac:dyDescent="0.3">
      <c r="A56" s="5">
        <v>56</v>
      </c>
      <c r="B56" s="5" t="s">
        <v>300</v>
      </c>
      <c r="C56" s="8">
        <f>COUNTIF(Ferry!A:A,'Ferry Div List'!B56)</f>
        <v>1</v>
      </c>
      <c r="D56" s="5" t="s">
        <v>469</v>
      </c>
      <c r="E56" s="5" t="s">
        <v>341</v>
      </c>
      <c r="F56" s="12" t="s">
        <v>470</v>
      </c>
      <c r="G56" s="5" t="s">
        <v>416</v>
      </c>
      <c r="H56" s="9">
        <v>6</v>
      </c>
      <c r="J56" s="5" t="s">
        <v>81</v>
      </c>
      <c r="K56" s="28" t="s">
        <v>81</v>
      </c>
      <c r="L56" s="10">
        <v>1</v>
      </c>
      <c r="M56" s="5" t="s">
        <v>344</v>
      </c>
      <c r="N56" s="5" t="s">
        <v>81</v>
      </c>
      <c r="R56" s="5">
        <f t="shared" si="0"/>
        <v>56</v>
      </c>
    </row>
    <row r="57" spans="1:18" ht="72" x14ac:dyDescent="0.3">
      <c r="A57" s="5">
        <v>57</v>
      </c>
      <c r="B57" s="19" t="s">
        <v>302</v>
      </c>
      <c r="C57" s="8">
        <f>COUNTIF(Ferry!A:A,'Ferry Div List'!B57)</f>
        <v>0</v>
      </c>
      <c r="D57" s="5" t="s">
        <v>471</v>
      </c>
      <c r="E57" s="5" t="s">
        <v>341</v>
      </c>
      <c r="F57" s="12" t="s">
        <v>472</v>
      </c>
      <c r="G57" s="5" t="s">
        <v>416</v>
      </c>
      <c r="H57" s="9">
        <v>6</v>
      </c>
      <c r="J57" s="5" t="s">
        <v>81</v>
      </c>
      <c r="K57" s="28" t="s">
        <v>81</v>
      </c>
      <c r="L57" s="10">
        <v>1</v>
      </c>
      <c r="M57" s="5" t="s">
        <v>344</v>
      </c>
      <c r="N57" s="5" t="s">
        <v>81</v>
      </c>
      <c r="R57" s="5">
        <f t="shared" si="0"/>
        <v>57</v>
      </c>
    </row>
    <row r="58" spans="1:18" ht="57.6" x14ac:dyDescent="0.3">
      <c r="A58" s="5">
        <v>58</v>
      </c>
      <c r="B58" s="22" t="s">
        <v>311</v>
      </c>
      <c r="C58" s="8" t="s">
        <v>349</v>
      </c>
      <c r="D58" s="8" t="s">
        <v>473</v>
      </c>
      <c r="E58" s="5" t="s">
        <v>341</v>
      </c>
      <c r="F58" s="12" t="s">
        <v>474</v>
      </c>
      <c r="G58" s="5" t="s">
        <v>416</v>
      </c>
      <c r="H58" s="9">
        <v>6</v>
      </c>
      <c r="J58" s="5" t="s">
        <v>81</v>
      </c>
      <c r="K58" s="28" t="s">
        <v>81</v>
      </c>
      <c r="L58" s="10">
        <v>1</v>
      </c>
      <c r="M58" s="5" t="s">
        <v>344</v>
      </c>
      <c r="N58" s="5">
        <v>1</v>
      </c>
      <c r="R58" s="5">
        <f t="shared" si="0"/>
        <v>58</v>
      </c>
    </row>
    <row r="59" spans="1:18" ht="57.6" x14ac:dyDescent="0.3">
      <c r="A59" s="5">
        <v>59</v>
      </c>
      <c r="B59" s="19" t="s">
        <v>306</v>
      </c>
      <c r="C59" s="8">
        <f>COUNTIF(Ferry!A:A,'Ferry Div List'!B59)</f>
        <v>1</v>
      </c>
      <c r="D59" s="18" t="s">
        <v>475</v>
      </c>
      <c r="E59" s="5" t="s">
        <v>341</v>
      </c>
      <c r="F59" s="12" t="s">
        <v>476</v>
      </c>
      <c r="G59" s="5" t="s">
        <v>416</v>
      </c>
      <c r="H59" s="9">
        <v>6</v>
      </c>
      <c r="J59" s="5" t="s">
        <v>81</v>
      </c>
      <c r="K59" s="28" t="s">
        <v>81</v>
      </c>
      <c r="L59" s="10">
        <v>1</v>
      </c>
      <c r="M59" s="5" t="s">
        <v>344</v>
      </c>
      <c r="N59" s="5">
        <v>1</v>
      </c>
      <c r="R59" s="5">
        <f t="shared" si="0"/>
        <v>59</v>
      </c>
    </row>
    <row r="60" spans="1:18" ht="57.6" x14ac:dyDescent="0.3">
      <c r="A60" s="5">
        <v>60</v>
      </c>
      <c r="B60" s="19" t="s">
        <v>308</v>
      </c>
      <c r="C60" s="8">
        <f>COUNTIF(Ferry!A:A,'Ferry Div List'!B60)</f>
        <v>1</v>
      </c>
      <c r="D60" s="18" t="s">
        <v>477</v>
      </c>
      <c r="E60" s="5" t="s">
        <v>341</v>
      </c>
      <c r="F60" s="12" t="s">
        <v>478</v>
      </c>
      <c r="G60" s="5" t="s">
        <v>416</v>
      </c>
      <c r="H60" s="9">
        <v>6</v>
      </c>
      <c r="J60" s="5" t="s">
        <v>81</v>
      </c>
      <c r="K60" s="28" t="s">
        <v>81</v>
      </c>
      <c r="L60" s="10">
        <v>1</v>
      </c>
      <c r="M60" s="5" t="s">
        <v>344</v>
      </c>
      <c r="N60" s="5" t="s">
        <v>81</v>
      </c>
      <c r="R60" s="5">
        <f t="shared" si="0"/>
        <v>60</v>
      </c>
    </row>
    <row r="61" spans="1:18" ht="100.8" x14ac:dyDescent="0.3">
      <c r="A61" s="5">
        <v>61</v>
      </c>
      <c r="B61" s="19" t="s">
        <v>309</v>
      </c>
      <c r="C61" s="8">
        <f>COUNTIF(Ferry!A:A,'Ferry Div List'!B61)</f>
        <v>1</v>
      </c>
      <c r="D61" s="18" t="s">
        <v>479</v>
      </c>
      <c r="E61" s="5" t="s">
        <v>369</v>
      </c>
      <c r="F61" s="12" t="s">
        <v>480</v>
      </c>
      <c r="G61" s="5" t="s">
        <v>404</v>
      </c>
      <c r="H61" s="9">
        <v>8</v>
      </c>
      <c r="I61" s="5" t="s">
        <v>321</v>
      </c>
      <c r="J61" s="5" t="s">
        <v>371</v>
      </c>
      <c r="K61" s="30" t="s">
        <v>132</v>
      </c>
      <c r="L61" s="10">
        <v>3</v>
      </c>
      <c r="M61" s="5" t="s">
        <v>344</v>
      </c>
      <c r="N61" s="5" t="s">
        <v>441</v>
      </c>
      <c r="O61" s="8" t="s">
        <v>481</v>
      </c>
      <c r="R61" s="5">
        <f t="shared" si="0"/>
        <v>61</v>
      </c>
    </row>
    <row r="62" spans="1:18" ht="86.4" x14ac:dyDescent="0.3">
      <c r="A62" s="5">
        <v>62</v>
      </c>
      <c r="B62" s="19" t="s">
        <v>314</v>
      </c>
      <c r="C62" s="8">
        <f>COUNTIF(Ferry!A:A,'Ferry Div List'!B62)</f>
        <v>1</v>
      </c>
      <c r="D62" s="18" t="s">
        <v>482</v>
      </c>
      <c r="E62" s="5" t="s">
        <v>369</v>
      </c>
      <c r="F62" s="12" t="s">
        <v>483</v>
      </c>
      <c r="G62" s="5" t="s">
        <v>404</v>
      </c>
      <c r="H62" s="9">
        <v>8</v>
      </c>
      <c r="I62" s="5" t="s">
        <v>321</v>
      </c>
      <c r="J62" s="5" t="s">
        <v>371</v>
      </c>
      <c r="K62" s="30" t="s">
        <v>132</v>
      </c>
      <c r="L62" s="10">
        <v>3</v>
      </c>
      <c r="M62" s="5" t="s">
        <v>344</v>
      </c>
      <c r="N62" s="5" t="s">
        <v>371</v>
      </c>
      <c r="O62" s="8" t="s">
        <v>481</v>
      </c>
      <c r="R62" s="5">
        <f t="shared" si="0"/>
        <v>62</v>
      </c>
    </row>
  </sheetData>
  <autoFilter ref="A2:V62" xr:uid="{00000000-0001-0000-0000-000000000000}"/>
  <conditionalFormatting sqref="C1:C1048576">
    <cfRule type="cellIs" dxfId="1" priority="1" operator="equal">
      <formula>2</formula>
    </cfRule>
    <cfRule type="cellIs" dxfId="0" priority="4" operator="equal">
      <formula>1</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C76F5-CE98-48D6-B25C-0AE74AB80A20}">
  <dimension ref="A2:A18"/>
  <sheetViews>
    <sheetView workbookViewId="0">
      <selection activeCell="A19" sqref="A19"/>
    </sheetView>
  </sheetViews>
  <sheetFormatPr defaultRowHeight="14.4" x14ac:dyDescent="0.3"/>
  <sheetData>
    <row r="2" spans="1:1" x14ac:dyDescent="0.3">
      <c r="A2" s="23" t="s">
        <v>484</v>
      </c>
    </row>
    <row r="5" spans="1:1" x14ac:dyDescent="0.3">
      <c r="A5" t="s">
        <v>485</v>
      </c>
    </row>
    <row r="8" spans="1:1" x14ac:dyDescent="0.3">
      <c r="A8" t="s">
        <v>486</v>
      </c>
    </row>
    <row r="11" spans="1:1" x14ac:dyDescent="0.3">
      <c r="A11" t="s">
        <v>487</v>
      </c>
    </row>
    <row r="12" spans="1:1" x14ac:dyDescent="0.3">
      <c r="A12" t="s">
        <v>488</v>
      </c>
    </row>
    <row r="13" spans="1:1" x14ac:dyDescent="0.3">
      <c r="A13" t="s">
        <v>489</v>
      </c>
    </row>
    <row r="18" spans="1:1" x14ac:dyDescent="0.3">
      <c r="A18" t="s">
        <v>490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URL xmlns="http://schemas.microsoft.com/sharepoint/v3">
      <Url xsi:nil="true"/>
      <Description xsi:nil="true"/>
    </URL>
  </documentManagement>
</p:properties>
</file>

<file path=customXml/item2.xml><?xml version="1.0" encoding="utf-8"?>
<?mso-contentType ?>
<FormTemplates xmlns="http://schemas.microsoft.com/sharepoint/v3/contenttype/forms"/>
</file>

<file path=customXml/item3.xml><?xml version="1.0" encoding="utf-8"?>
<ct:contentTypeSchema xmlns:ct="http://schemas.microsoft.com/office/2006/metadata/contentType" xmlns:ma="http://schemas.microsoft.com/office/2006/metadata/properties/metaAttributes" ct:_="" ma:_="" ma:contentTypeName="Document" ma:contentTypeID="0x01010030A20BA5F1A6EE4FB7C68DB44318ED6C" ma:contentTypeVersion="162" ma:contentTypeDescription="Create a new document." ma:contentTypeScope="" ma:versionID="b02e9a527b0ea17c8ef7a583decd0555">
  <xsd:schema xmlns:xsd="http://www.w3.org/2001/XMLSchema" xmlns:xs="http://www.w3.org/2001/XMLSchema" xmlns:p="http://schemas.microsoft.com/office/2006/metadata/properties" xmlns:ns1="http://schemas.microsoft.com/sharepoint/v3" xmlns:ns2="16f00c2e-ac5c-418b-9f13-a0771dbd417d" xmlns:ns3="a5b864cb-7915-4493-b702-ad0b49b4414f" targetNamespace="http://schemas.microsoft.com/office/2006/metadata/properties" ma:root="true" ma:fieldsID="437bde2fe022c0c1de1821d3a7455d0b" ns1:_="" ns2:_="" ns3:_="">
    <xsd:import namespace="http://schemas.microsoft.com/sharepoint/v3"/>
    <xsd:import namespace="16f00c2e-ac5c-418b-9f13-a0771dbd417d"/>
    <xsd:import namespace="a5b864cb-7915-4493-b702-ad0b49b4414f"/>
    <xsd:element name="properties">
      <xsd:complexType>
        <xsd:sequence>
          <xsd:element name="documentManagement">
            <xsd:complexType>
              <xsd:all>
                <xsd:element ref="ns2:_dlc_DocId" minOccurs="0"/>
                <xsd:element ref="ns2:_dlc_DocIdUrl" minOccurs="0"/>
                <xsd:element ref="ns2:_dlc_DocIdPersistId" minOccurs="0"/>
                <xsd:element ref="ns1:URL"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11" nillable="true" ma:displayName="URL" ma:internalName="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6f00c2e-ac5c-418b-9f13-a0771dbd417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5b864cb-7915-4493-b702-ad0b49b4414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7ef604a7-ebc4-47af-96e9-7f1ad444f50a" ContentTypeId="0x0101" PreviousValue="false"/>
</file>

<file path=customXml/item5.xml><?xml version="1.0" encoding="utf-8"?>
<?mso-contentType ?>
<spe:Receivers xmlns:spe="http://schemas.microsoft.com/sharepoint/events"/>
</file>

<file path=customXml/itemProps1.xml><?xml version="1.0" encoding="utf-8"?>
<ds:datastoreItem xmlns:ds="http://schemas.openxmlformats.org/officeDocument/2006/customXml" ds:itemID="{FC670A12-76FF-4680-BF76-F1AE4A17F3A2}">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fa81aac5-c553-43ac-b496-4624f4e10e03"/>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BFB70EFE-9346-4916-8566-56A23F994106}"/>
</file>

<file path=customXml/itemProps3.xml><?xml version="1.0" encoding="utf-8"?>
<ds:datastoreItem xmlns:ds="http://schemas.openxmlformats.org/officeDocument/2006/customXml" ds:itemID="{90B593BA-A603-4901-8851-42D20266695A}"/>
</file>

<file path=customXml/itemProps4.xml><?xml version="1.0" encoding="utf-8"?>
<ds:datastoreItem xmlns:ds="http://schemas.openxmlformats.org/officeDocument/2006/customXml" ds:itemID="{2F77CAA9-BCFF-4253-8758-6097E4F8F1DC}"/>
</file>

<file path=customXml/itemProps5.xml><?xml version="1.0" encoding="utf-8"?>
<ds:datastoreItem xmlns:ds="http://schemas.openxmlformats.org/officeDocument/2006/customXml" ds:itemID="{B835EE6E-1B05-4BE3-A5F3-57A92D9E81D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Ferry</vt:lpstr>
      <vt:lpstr>Sheet1</vt:lpstr>
      <vt:lpstr>Ferry Div List</vt:lpstr>
      <vt:lpstr>SPOT notes-questions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E. Lee</dc:creator>
  <cp:keywords/>
  <dc:description/>
  <cp:lastModifiedBy>Lee, Sarah E</cp:lastModifiedBy>
  <cp:revision/>
  <dcterms:created xsi:type="dcterms:W3CDTF">2026-01-15T03:34:32Z</dcterms:created>
  <dcterms:modified xsi:type="dcterms:W3CDTF">2026-03-31T03:44:22Z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0x01010030A20BA5F1A6EE4FB7C68DB44318ED6C</vt:lpwstr>
  </property>
  <property fmtid="{D5CDD505-2E9C-101B-9397-08002B2CF9AE}" pid="3" name="Order">
    <vt:r8>921300</vt:r8>
  </property>
</Properties>
</file>